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R\Other\Historical Data\Updated data files V2\"/>
    </mc:Choice>
  </mc:AlternateContent>
  <bookViews>
    <workbookView xWindow="90" yWindow="-20" windowWidth="18710" windowHeight="12660"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Data'!$A$2:$R$5</definedName>
  </definedNames>
  <calcPr calcId="162913"/>
</workbook>
</file>

<file path=xl/calcChain.xml><?xml version="1.0" encoding="utf-8"?>
<calcChain xmlns="http://schemas.openxmlformats.org/spreadsheetml/2006/main">
  <c r="M40" i="6" l="1"/>
  <c r="I40" i="6"/>
  <c r="N34" i="6"/>
  <c r="N36" i="6" s="1"/>
  <c r="K34" i="6"/>
  <c r="L34" i="6"/>
  <c r="L36" i="6" s="1"/>
  <c r="J34" i="6"/>
  <c r="J36" i="6" s="1"/>
  <c r="E34" i="6"/>
  <c r="F34" i="6"/>
  <c r="G34" i="6"/>
  <c r="H34" i="6"/>
  <c r="H36" i="6" s="1"/>
  <c r="D34" i="6"/>
  <c r="M34" i="6"/>
  <c r="I34" i="6"/>
  <c r="C34" i="6"/>
  <c r="P49" i="6"/>
  <c r="N49" i="6"/>
  <c r="L49" i="6"/>
  <c r="K49" i="6"/>
  <c r="J49" i="6"/>
  <c r="H49" i="6"/>
  <c r="G49" i="6"/>
  <c r="F49" i="6"/>
  <c r="E49" i="6"/>
  <c r="D49" i="6"/>
  <c r="M49" i="6"/>
  <c r="O49" i="6" s="1"/>
  <c r="Q49" i="6" s="1"/>
  <c r="I49" i="6"/>
  <c r="C49" i="6"/>
  <c r="N46" i="6"/>
  <c r="L46" i="6"/>
  <c r="K46" i="6"/>
  <c r="J46" i="6"/>
  <c r="H46" i="6"/>
  <c r="G46" i="6"/>
  <c r="F46" i="6"/>
  <c r="E46" i="6"/>
  <c r="D46" i="6"/>
  <c r="M46" i="6"/>
  <c r="O46" i="6" s="1"/>
  <c r="Q46" i="6" s="1"/>
  <c r="I46" i="6"/>
  <c r="C46" i="6"/>
  <c r="L38" i="6"/>
  <c r="K38" i="6"/>
  <c r="J38" i="6"/>
  <c r="H38" i="6"/>
  <c r="G38" i="6"/>
  <c r="F38" i="6"/>
  <c r="E38" i="6"/>
  <c r="D38" i="6"/>
  <c r="M38" i="6"/>
  <c r="I38" i="6"/>
  <c r="C38" i="6"/>
  <c r="P36" i="6"/>
  <c r="K36" i="6"/>
  <c r="E36" i="6"/>
  <c r="F36" i="6"/>
  <c r="G36" i="6"/>
  <c r="D36" i="6"/>
  <c r="C36" i="6"/>
  <c r="P25" i="6"/>
  <c r="N25" i="6"/>
  <c r="L25" i="6"/>
  <c r="J25" i="6"/>
  <c r="H25" i="6"/>
  <c r="G25" i="6"/>
  <c r="F25" i="6"/>
  <c r="E25" i="6"/>
  <c r="D25" i="6"/>
  <c r="M25" i="6"/>
  <c r="C25" i="6"/>
  <c r="P22" i="6"/>
  <c r="N22" i="6"/>
  <c r="L22" i="6"/>
  <c r="J22" i="6"/>
  <c r="H22" i="6"/>
  <c r="G22" i="6"/>
  <c r="F22" i="6"/>
  <c r="E22" i="6"/>
  <c r="D22" i="6"/>
  <c r="M22" i="6"/>
  <c r="I22" i="6"/>
  <c r="C22" i="6"/>
  <c r="M21" i="6"/>
  <c r="I21" i="6"/>
  <c r="M13" i="6"/>
  <c r="I13" i="6"/>
  <c r="L13" i="6"/>
  <c r="J13" i="6"/>
  <c r="H13" i="6"/>
  <c r="G13" i="6"/>
  <c r="F13" i="6"/>
  <c r="E13" i="6"/>
  <c r="D13" i="6"/>
  <c r="C13" i="6"/>
  <c r="M15" i="6"/>
  <c r="I15" i="6"/>
  <c r="M24" i="6"/>
  <c r="M20" i="6"/>
  <c r="M19" i="6"/>
  <c r="O19" i="6" s="1"/>
  <c r="Q19" i="6" s="1"/>
  <c r="M18" i="6"/>
  <c r="O18" i="6" s="1"/>
  <c r="Q18" i="6" s="1"/>
  <c r="M16" i="6"/>
  <c r="I48" i="6"/>
  <c r="I45" i="6"/>
  <c r="I43" i="6"/>
  <c r="I44" i="6"/>
  <c r="I41" i="6"/>
  <c r="I33" i="6"/>
  <c r="I32" i="6"/>
  <c r="O32" i="6" s="1"/>
  <c r="Q32" i="6" s="1"/>
  <c r="I24" i="6"/>
  <c r="I25" i="6" s="1"/>
  <c r="I20" i="6"/>
  <c r="I19" i="6"/>
  <c r="I18" i="6"/>
  <c r="I16" i="6"/>
  <c r="O48" i="6"/>
  <c r="Q48" i="6" s="1"/>
  <c r="O45" i="6"/>
  <c r="Q45" i="6" s="1"/>
  <c r="O44" i="6"/>
  <c r="Q44" i="6" s="1"/>
  <c r="O43" i="6"/>
  <c r="Q43" i="6" s="1"/>
  <c r="O41" i="6"/>
  <c r="Q41" i="6" s="1"/>
  <c r="O40" i="6"/>
  <c r="Q40" i="6" s="1"/>
  <c r="O38" i="6"/>
  <c r="Q38" i="6" s="1"/>
  <c r="O34" i="6"/>
  <c r="Q34" i="6" s="1"/>
  <c r="O33" i="6"/>
  <c r="Q33" i="6" s="1"/>
  <c r="O24" i="6"/>
  <c r="Q24" i="6" s="1"/>
  <c r="O21" i="6"/>
  <c r="Q21" i="6" s="1"/>
  <c r="O20" i="6"/>
  <c r="Q20" i="6" s="1"/>
  <c r="O16" i="6"/>
  <c r="Q16" i="6" s="1"/>
  <c r="O15" i="6"/>
  <c r="Q15" i="6" s="1"/>
  <c r="O13" i="6"/>
  <c r="Q13" i="6" s="1"/>
  <c r="O8" i="6"/>
  <c r="Q8" i="6" s="1"/>
  <c r="P11" i="6"/>
  <c r="L11" i="6"/>
  <c r="M11" i="6" s="1"/>
  <c r="J11" i="6"/>
  <c r="H11" i="6"/>
  <c r="G11" i="6"/>
  <c r="F11" i="6"/>
  <c r="E11" i="6"/>
  <c r="D11" i="6"/>
  <c r="C11" i="6"/>
  <c r="P9" i="6"/>
  <c r="N9" i="6"/>
  <c r="N11" i="6" s="1"/>
  <c r="J9" i="6"/>
  <c r="H9" i="6"/>
  <c r="G9" i="6"/>
  <c r="F9" i="6"/>
  <c r="E9" i="6"/>
  <c r="D9" i="6"/>
  <c r="M9" i="6"/>
  <c r="I9" i="6"/>
  <c r="C9" i="6"/>
  <c r="O7" i="6"/>
  <c r="Q7" i="6" s="1"/>
  <c r="M8" i="6"/>
  <c r="M7" i="6"/>
  <c r="I8" i="6"/>
  <c r="I7" i="6"/>
  <c r="M36" i="6" l="1"/>
  <c r="I36" i="6"/>
  <c r="O22" i="6"/>
  <c r="Q22" i="6" s="1"/>
  <c r="I11" i="6"/>
  <c r="O11" i="6" s="1"/>
  <c r="O9" i="6"/>
  <c r="Q9" i="6" s="1"/>
  <c r="O25" i="6"/>
  <c r="Q25" i="6" s="1"/>
  <c r="C25" i="5" l="1"/>
  <c r="B25" i="5"/>
  <c r="D52" i="3"/>
  <c r="C52" i="3"/>
  <c r="D26" i="1"/>
  <c r="C26" i="1"/>
  <c r="C12" i="5" l="1"/>
  <c r="C26" i="6" l="1"/>
  <c r="C11" i="1" l="1"/>
  <c r="D11" i="1"/>
  <c r="D20" i="3" l="1"/>
  <c r="C35" i="5"/>
  <c r="Q51" i="6" l="1"/>
  <c r="M50" i="6"/>
  <c r="I50" i="6"/>
  <c r="C50" i="6"/>
  <c r="W49" i="6"/>
  <c r="X49" i="6" s="1"/>
  <c r="T49" i="6"/>
  <c r="U49" i="6" s="1"/>
  <c r="W48" i="6"/>
  <c r="X48" i="6" s="1"/>
  <c r="T48" i="6"/>
  <c r="U48" i="6" s="1"/>
  <c r="W47" i="6"/>
  <c r="X47" i="6" s="1"/>
  <c r="T47" i="6"/>
  <c r="U47" i="6" s="1"/>
  <c r="W46" i="6"/>
  <c r="X46" i="6" s="1"/>
  <c r="T46" i="6"/>
  <c r="U46" i="6" s="1"/>
  <c r="W45" i="6"/>
  <c r="X45" i="6" s="1"/>
  <c r="T45" i="6"/>
  <c r="U45" i="6" s="1"/>
  <c r="W44" i="6"/>
  <c r="X44" i="6" s="1"/>
  <c r="T44" i="6"/>
  <c r="U44" i="6" s="1"/>
  <c r="W43" i="6"/>
  <c r="X43" i="6" s="1"/>
  <c r="T43" i="6"/>
  <c r="U43" i="6" s="1"/>
  <c r="W42" i="6"/>
  <c r="X42" i="6" s="1"/>
  <c r="T42" i="6"/>
  <c r="U42" i="6" s="1"/>
  <c r="W41" i="6"/>
  <c r="X41" i="6" s="1"/>
  <c r="T41" i="6"/>
  <c r="U41" i="6" s="1"/>
  <c r="W40" i="6"/>
  <c r="X40" i="6" s="1"/>
  <c r="T40" i="6"/>
  <c r="U40" i="6" s="1"/>
  <c r="W39" i="6"/>
  <c r="X39" i="6" s="1"/>
  <c r="T39" i="6"/>
  <c r="U39" i="6" s="1"/>
  <c r="W38" i="6"/>
  <c r="X38" i="6" s="1"/>
  <c r="T38" i="6"/>
  <c r="U38" i="6" s="1"/>
  <c r="O36" i="6"/>
  <c r="Q36" i="6" s="1"/>
  <c r="W35" i="6"/>
  <c r="X35" i="6" s="1"/>
  <c r="T35" i="6"/>
  <c r="U35" i="6" s="1"/>
  <c r="W34" i="6"/>
  <c r="X34" i="6" s="1"/>
  <c r="T34" i="6"/>
  <c r="U34" i="6" s="1"/>
  <c r="W33" i="6"/>
  <c r="X33" i="6" s="1"/>
  <c r="T33" i="6"/>
  <c r="U33" i="6" s="1"/>
  <c r="W32" i="6"/>
  <c r="X32" i="6" s="1"/>
  <c r="T32" i="6"/>
  <c r="U32" i="6" s="1"/>
  <c r="W29" i="6"/>
  <c r="X29" i="6" s="1"/>
  <c r="T29" i="6"/>
  <c r="U29" i="6" s="1"/>
  <c r="W28" i="6"/>
  <c r="X28" i="6" s="1"/>
  <c r="T28" i="6"/>
  <c r="U28" i="6" s="1"/>
  <c r="Q27" i="6"/>
  <c r="M26" i="6"/>
  <c r="I26" i="6"/>
  <c r="W25" i="6"/>
  <c r="X25" i="6" s="1"/>
  <c r="T25" i="6"/>
  <c r="U25" i="6" s="1"/>
  <c r="W24" i="6"/>
  <c r="X24" i="6" s="1"/>
  <c r="T24" i="6"/>
  <c r="U24" i="6" s="1"/>
  <c r="W23" i="6"/>
  <c r="X23" i="6" s="1"/>
  <c r="T23" i="6"/>
  <c r="U23" i="6" s="1"/>
  <c r="W22" i="6"/>
  <c r="X22" i="6" s="1"/>
  <c r="T22" i="6"/>
  <c r="U22" i="6" s="1"/>
  <c r="W21" i="6"/>
  <c r="X21" i="6" s="1"/>
  <c r="T21" i="6"/>
  <c r="U21" i="6" s="1"/>
  <c r="W20" i="6"/>
  <c r="X20" i="6" s="1"/>
  <c r="T20" i="6"/>
  <c r="U20" i="6" s="1"/>
  <c r="W19" i="6"/>
  <c r="X19" i="6" s="1"/>
  <c r="T19" i="6"/>
  <c r="U19" i="6" s="1"/>
  <c r="W18" i="6"/>
  <c r="X18" i="6" s="1"/>
  <c r="T18" i="6"/>
  <c r="U18" i="6" s="1"/>
  <c r="W17" i="6"/>
  <c r="X17" i="6" s="1"/>
  <c r="T17" i="6"/>
  <c r="U17" i="6" s="1"/>
  <c r="W16" i="6"/>
  <c r="X16" i="6" s="1"/>
  <c r="T16" i="6"/>
  <c r="U16" i="6" s="1"/>
  <c r="W15" i="6"/>
  <c r="X15" i="6" s="1"/>
  <c r="T15" i="6"/>
  <c r="U15" i="6" s="1"/>
  <c r="W14" i="6"/>
  <c r="X14" i="6" s="1"/>
  <c r="T14" i="6"/>
  <c r="U14" i="6" s="1"/>
  <c r="W13" i="6"/>
  <c r="X13" i="6" s="1"/>
  <c r="T13" i="6"/>
  <c r="U13" i="6" s="1"/>
  <c r="W12" i="6"/>
  <c r="X12" i="6" s="1"/>
  <c r="T12" i="6"/>
  <c r="U12" i="6" s="1"/>
  <c r="Q11" i="6"/>
  <c r="W9" i="6"/>
  <c r="X9" i="6" s="1"/>
  <c r="T9" i="6"/>
  <c r="U9" i="6" s="1"/>
  <c r="W8" i="6"/>
  <c r="X8" i="6" s="1"/>
  <c r="T8" i="6"/>
  <c r="U8" i="6" s="1"/>
  <c r="W7" i="6"/>
  <c r="X7" i="6" s="1"/>
  <c r="T7" i="6"/>
  <c r="U7" i="6" s="1"/>
  <c r="C48" i="1" l="1"/>
  <c r="D48" i="1"/>
  <c r="C18" i="1"/>
  <c r="C20" i="1" s="1"/>
  <c r="C29" i="1" s="1"/>
  <c r="D18" i="1"/>
  <c r="D20" i="1" s="1"/>
  <c r="D29" i="1" s="1"/>
  <c r="C42" i="1"/>
  <c r="D42" i="1"/>
  <c r="C37" i="1"/>
  <c r="D37" i="1"/>
  <c r="C40" i="3"/>
  <c r="D40" i="3"/>
  <c r="C32" i="3"/>
  <c r="D32" i="3"/>
  <c r="C20" i="3"/>
  <c r="C11" i="3"/>
  <c r="D11" i="3"/>
  <c r="B35" i="5"/>
  <c r="B12" i="5"/>
  <c r="C37" i="5"/>
  <c r="C41" i="5" l="1"/>
  <c r="D43" i="1"/>
  <c r="B37" i="5"/>
  <c r="B41" i="5" s="1"/>
  <c r="C22" i="3"/>
  <c r="D22" i="3"/>
  <c r="D42" i="3"/>
  <c r="C42" i="3"/>
  <c r="D32" i="1"/>
  <c r="C32" i="1"/>
  <c r="C43" i="1"/>
  <c r="D44" i="3" l="1"/>
  <c r="C44" i="3"/>
</calcChain>
</file>

<file path=xl/sharedStrings.xml><?xml version="1.0" encoding="utf-8"?>
<sst xmlns="http://schemas.openxmlformats.org/spreadsheetml/2006/main" count="224" uniqueCount="166">
  <si>
    <t>Transurban Holdings Limited</t>
  </si>
  <si>
    <t>Consolidated statement of comprehensive income</t>
  </si>
  <si>
    <t>Revenue</t>
  </si>
  <si>
    <t>Expenses</t>
  </si>
  <si>
    <t>Road operating costs</t>
  </si>
  <si>
    <t>Construction costs</t>
  </si>
  <si>
    <t>Total expenses</t>
  </si>
  <si>
    <t>Net finance costs</t>
  </si>
  <si>
    <t>Share of net profits (losses) of equity accounted investments</t>
  </si>
  <si>
    <t>Income tax benefit</t>
  </si>
  <si>
    <t>Ordinary equity holders  of the stapled group</t>
  </si>
  <si>
    <t>Non-controlling interests</t>
  </si>
  <si>
    <t>Other comprehensive income</t>
  </si>
  <si>
    <t>Changes in the fair value of cash flow hedges, net of tax</t>
  </si>
  <si>
    <t>Other comprehensive income for the year, net of tax</t>
  </si>
  <si>
    <t>Total comprehensive income for the year</t>
  </si>
  <si>
    <t>Period</t>
  </si>
  <si>
    <t>Year</t>
  </si>
  <si>
    <r>
      <t>Total comprehensive income for the year is attributable to:</t>
    </r>
    <r>
      <rPr>
        <sz val="9"/>
        <color theme="1"/>
        <rFont val="Arial"/>
        <family val="2"/>
      </rPr>
      <t> </t>
    </r>
  </si>
  <si>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</si>
  <si>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</si>
  <si>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</si>
  <si>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</si>
  <si>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</si>
  <si>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</si>
  <si>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</si>
  <si>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</si>
  <si>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</si>
  <si>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Property, plant and equipment</t>
  </si>
  <si>
    <t>Deferred tax assets</t>
  </si>
  <si>
    <t>Intangible assets</t>
  </si>
  <si>
    <t>Total non-current assets</t>
  </si>
  <si>
    <t>Total assets</t>
  </si>
  <si>
    <t>LIABILITIES</t>
  </si>
  <si>
    <t>Current liabilities</t>
  </si>
  <si>
    <t>Trade and other payables</t>
  </si>
  <si>
    <t>Borrowings</t>
  </si>
  <si>
    <t>Other liabilities</t>
  </si>
  <si>
    <t>Total current liabilities</t>
  </si>
  <si>
    <t>Non-current liabilities</t>
  </si>
  <si>
    <t>Deferred tax liabilities</t>
  </si>
  <si>
    <t>Total non-current liabilities</t>
  </si>
  <si>
    <t>Total liabilities</t>
  </si>
  <si>
    <t>Net assets</t>
  </si>
  <si>
    <t>EQUITY</t>
  </si>
  <si>
    <t>Contributed equity</t>
  </si>
  <si>
    <t>Reserves</t>
  </si>
  <si>
    <t>Total equity</t>
  </si>
  <si>
    <t>Cash flows operating activities</t>
  </si>
  <si>
    <t>Payments for maintenance of intangible assets</t>
  </si>
  <si>
    <t>Other revenue</t>
  </si>
  <si>
    <t>Interest received</t>
  </si>
  <si>
    <t>Interest paid</t>
  </si>
  <si>
    <t>Income taxes paid</t>
  </si>
  <si>
    <t>Cash flows from investing activities</t>
  </si>
  <si>
    <t>Payments for equity accounted investments</t>
  </si>
  <si>
    <t>Payments for intangible assets</t>
  </si>
  <si>
    <t>Payments for property, plant and equipment</t>
  </si>
  <si>
    <t>Distributions received from equity accounted investments</t>
  </si>
  <si>
    <t>Cash flows from financing activities</t>
  </si>
  <si>
    <t>Repayment of borrowings</t>
  </si>
  <si>
    <t>Distributions paid to non-controlling interests</t>
  </si>
  <si>
    <t>Net increase / (decrease) in cash and cash equivalents</t>
  </si>
  <si>
    <t>Consolidated statement of cash flows</t>
  </si>
  <si>
    <t>Business development costs</t>
  </si>
  <si>
    <t>Finance income</t>
  </si>
  <si>
    <t>Finance costs</t>
  </si>
  <si>
    <t>2010
$'000</t>
  </si>
  <si>
    <t>2009
$'000</t>
  </si>
  <si>
    <t>Provisions</t>
  </si>
  <si>
    <t>Current tax liabilities</t>
  </si>
  <si>
    <t>Proceeds from sale of treasury securities, net of costs</t>
  </si>
  <si>
    <t>Payment for settlement of CityLink concession notes</t>
  </si>
  <si>
    <t>Payment for acquisition of term loan notes</t>
  </si>
  <si>
    <t>Payments for available-for-sale financial assets</t>
  </si>
  <si>
    <t>Payment for derivative financial instruments</t>
  </si>
  <si>
    <t>Proceeds from share buyback from equity accounted investment</t>
  </si>
  <si>
    <t>Loans to associates</t>
  </si>
  <si>
    <t>VIC</t>
  </si>
  <si>
    <t>NSW</t>
  </si>
  <si>
    <t>USA</t>
  </si>
  <si>
    <t>Corporate</t>
  </si>
  <si>
    <t>Expired
concession</t>
  </si>
  <si>
    <t>Total</t>
  </si>
  <si>
    <t>Account Description</t>
  </si>
  <si>
    <t>CityLink</t>
  </si>
  <si>
    <t>Hills M2</t>
  </si>
  <si>
    <t>M1 Eastern
Distributor</t>
  </si>
  <si>
    <t>M5</t>
  </si>
  <si>
    <t>M7</t>
  </si>
  <si>
    <t>Roam &amp;
Tollaust</t>
  </si>
  <si>
    <t>TOTAL NSW</t>
  </si>
  <si>
    <t>Pocahontas
895</t>
  </si>
  <si>
    <t>Capital
Beltway (495)</t>
  </si>
  <si>
    <t>Other
Transurban
DRIVe</t>
  </si>
  <si>
    <t>TOTAL Drive / USA</t>
  </si>
  <si>
    <t>Total Continuing
Portfolio</t>
  </si>
  <si>
    <t>M4</t>
  </si>
  <si>
    <t>Asset</t>
  </si>
  <si>
    <t>Segment</t>
  </si>
  <si>
    <t>Ownership</t>
  </si>
  <si>
    <t>Toll revenue</t>
  </si>
  <si>
    <t>Fee and other revenue</t>
  </si>
  <si>
    <t>Total revenue</t>
  </si>
  <si>
    <t>Total Costs</t>
  </si>
  <si>
    <t>Underlying proportional EBITDA</t>
  </si>
  <si>
    <t>Once off items</t>
  </si>
  <si>
    <t>Proportional EBITDA</t>
  </si>
  <si>
    <t>Interest revenue</t>
  </si>
  <si>
    <t>Interest expense</t>
  </si>
  <si>
    <t>Depreciation and amortisation</t>
  </si>
  <si>
    <t>Foreign exchange gain</t>
  </si>
  <si>
    <t>Proportional profit (loss) before tax</t>
  </si>
  <si>
    <t>Income tax benefit (expense)</t>
  </si>
  <si>
    <t>Proportional net profit (loss)</t>
  </si>
  <si>
    <t>EBITDA Margin (Toll Revenue)</t>
  </si>
  <si>
    <t>EBITDA Margin (Total Revenue)</t>
  </si>
  <si>
    <t>-</t>
  </si>
  <si>
    <t>Financial Year</t>
  </si>
  <si>
    <t>Q1</t>
  </si>
  <si>
    <t>Q2</t>
  </si>
  <si>
    <t>Q3</t>
  </si>
  <si>
    <t>Q4</t>
  </si>
  <si>
    <t>Victoria</t>
  </si>
  <si>
    <t>New South Wales</t>
  </si>
  <si>
    <t>M1 Eastern Distributor</t>
  </si>
  <si>
    <t>Westlink M7</t>
  </si>
  <si>
    <t>United States</t>
  </si>
  <si>
    <t>Segment information</t>
  </si>
  <si>
    <t>Average Daily Traffic</t>
  </si>
  <si>
    <t>Pocahontas 895</t>
  </si>
  <si>
    <t>Depreciation and amortisation expense</t>
  </si>
  <si>
    <t>Toll, fee and other road revenue</t>
  </si>
  <si>
    <t>Construction revenue</t>
  </si>
  <si>
    <t>Business development and other revenue</t>
  </si>
  <si>
    <t>Term loan notes</t>
  </si>
  <si>
    <t>Non-controlling interest – Transurban International Limited</t>
  </si>
  <si>
    <t>$'000</t>
  </si>
  <si>
    <t>Corporate costs</t>
  </si>
  <si>
    <t>Profit before depreciation, amortisation, net finance costs, equity accounted investments and tax</t>
  </si>
  <si>
    <t>Profit (loss) before income tax</t>
  </si>
  <si>
    <t>Profit (loss) for the year</t>
  </si>
  <si>
    <t>Profit (loss) is attributable to:</t>
  </si>
  <si>
    <t>(Accumulated losses)</t>
  </si>
  <si>
    <t>Receipts from customers (inclusive of GST)</t>
  </si>
  <si>
    <t>Payments to suppliers and employees (inclusive of GST)</t>
  </si>
  <si>
    <t>Net cash inflow from operating activities</t>
  </si>
  <si>
    <t>Net cash (outflow) from investing activities</t>
  </si>
  <si>
    <t>Net cash inflow (outflow) from financing activities</t>
  </si>
  <si>
    <t>Proceeds from issues of stapled securities, net of costs</t>
  </si>
  <si>
    <t>Proceeds from borrowings, net of costs</t>
  </si>
  <si>
    <t>Distributions paid to Group's security holders</t>
  </si>
  <si>
    <t>Cash and cash equivalents at beginning of year</t>
  </si>
  <si>
    <t>Effects of exchange rate changes on cash and cash equivalents</t>
  </si>
  <si>
    <t>Cash and cash equivalents at end of year</t>
  </si>
  <si>
    <t>Exchange differences on translation of foreign operations</t>
  </si>
  <si>
    <t>Owners of Transurban Holdings Limited</t>
  </si>
  <si>
    <t>FY10 Year-End Results Financial Comparatives</t>
  </si>
  <si>
    <t>DISCLAIMER AND BASIS OF PREPARATION</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</si>
  <si>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</si>
  <si>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</si>
  <si>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</si>
  <si>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</si>
  <si>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</si>
  <si>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BASIS OF PREPARATION</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</si>
  <si>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rounded to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</si>
</sst>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0%"/>
    <numFmt numFmtId="166" formatCode="&quot;FY&quot;yy"/>
  </numFmts>
  <fonts count="18"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0" fontId="8" fillId="0" borderId="0"/>
    <xf numFmtId="0" fontId="8" fillId="0" borderId="0"/>
  </cellStyleXfs>
  <cellXfs count="167">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4" fontId="2" fillId="2" borderId="0" xfId="0" applyNumberFormat="1" applyFont="1" applyFill="1"/>
    <xf numFmtId="164" fontId="1" fillId="2" borderId="0" xfId="0" applyNumberFormat="1" applyFont="1" applyFill="1" applyAlignment="1">
      <alignment vertical="center" wrapText="1"/>
    </xf>
    <xf numFmtId="164" fontId="3" fillId="2" borderId="0" xfId="0" applyNumberFormat="1" applyFont="1" applyFill="1" applyAlignment="1">
      <alignment horizontal="right" vertical="center" wrapText="1"/>
    </xf>
    <xf numFmtId="164" fontId="2" fillId="0" borderId="0" xfId="0" applyNumberFormat="1" applyFont="1"/>
    <xf numFmtId="164" fontId="5" fillId="2" borderId="0" xfId="0" applyNumberFormat="1" applyFont="1" applyFill="1" applyAlignment="1">
      <alignment vertical="center" wrapText="1"/>
    </xf>
    <xf numFmtId="164" fontId="3" fillId="2" borderId="0" xfId="0" applyNumberFormat="1" applyFont="1" applyFill="1" applyAlignment="1">
      <alignment vertical="center" wrapText="1"/>
    </xf>
    <xf numFmtId="164" fontId="6" fillId="2" borderId="0" xfId="0" applyNumberFormat="1" applyFont="1" applyFill="1" applyAlignment="1">
      <alignment vertical="center" wrapText="1"/>
    </xf>
    <xf numFmtId="164" fontId="7" fillId="2" borderId="0" xfId="0" applyNumberFormat="1" applyFont="1" applyFill="1" applyAlignment="1">
      <alignment vertical="center" wrapText="1"/>
    </xf>
    <xf numFmtId="164"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4" fontId="2" fillId="2" borderId="0" xfId="0" applyNumberFormat="1" applyFont="1" applyFill="1" applyAlignment="1"/>
    <xf numFmtId="164" fontId="3" fillId="2" borderId="0" xfId="0" applyNumberFormat="1" applyFont="1" applyFill="1" applyAlignment="1">
      <alignment wrapText="1"/>
    </xf>
    <xf numFmtId="164" fontId="2" fillId="0" borderId="0" xfId="0" applyNumberFormat="1" applyFont="1" applyAlignment="1"/>
    <xf numFmtId="0" fontId="1" fillId="2" borderId="0" xfId="0" applyFont="1" applyFill="1" applyAlignment="1">
      <alignment horizontal="center"/>
    </xf>
    <xf numFmtId="164" fontId="5" fillId="0" borderId="0" xfId="0" applyNumberFormat="1" applyFont="1" applyFill="1" applyAlignment="1">
      <alignment horizontal="right" vertical="center" wrapText="1"/>
    </xf>
    <xf numFmtId="0" fontId="0" fillId="0" borderId="0" xfId="0" applyFill="1"/>
    <xf numFmtId="0" fontId="5" fillId="0" borderId="0" xfId="0" applyFont="1" applyFill="1" applyBorder="1" applyAlignment="1">
      <alignment horizontal="center" vertical="center" wrapText="1"/>
    </xf>
    <xf numFmtId="164" fontId="3" fillId="0" borderId="0" xfId="0" applyNumberFormat="1" applyFont="1" applyFill="1" applyAlignment="1">
      <alignment horizontal="right" vertical="center" wrapText="1"/>
    </xf>
    <xf numFmtId="164" fontId="5" fillId="0" borderId="4" xfId="0" applyNumberFormat="1" applyFont="1" applyFill="1" applyBorder="1" applyAlignment="1">
      <alignment vertical="center" wrapText="1"/>
    </xf>
    <xf numFmtId="164" fontId="5" fillId="0" borderId="0" xfId="0" applyNumberFormat="1" applyFont="1" applyFill="1" applyAlignment="1">
      <alignment vertical="center" wrapText="1"/>
    </xf>
    <xf numFmtId="164" fontId="3" fillId="0" borderId="4" xfId="0" applyNumberFormat="1" applyFont="1" applyFill="1" applyBorder="1" applyAlignment="1">
      <alignment vertical="center" wrapText="1"/>
    </xf>
    <xf numFmtId="164" fontId="3" fillId="0" borderId="0" xfId="0" applyNumberFormat="1" applyFont="1" applyFill="1" applyAlignment="1">
      <alignment vertical="center" wrapText="1"/>
    </xf>
    <xf numFmtId="0" fontId="1" fillId="0" borderId="0" xfId="0" applyFont="1"/>
    <xf numFmtId="0" fontId="1" fillId="0" borderId="6" xfId="0" applyFont="1" applyBorder="1" applyAlignment="1">
      <alignment horizontal="center"/>
    </xf>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1" fillId="3" borderId="6"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3" borderId="5" xfId="0" applyFont="1" applyFill="1" applyBorder="1" applyAlignment="1">
      <alignment horizontal="center" wrapText="1"/>
    </xf>
    <xf numFmtId="3" fontId="2" fillId="0" borderId="0" xfId="0" applyNumberFormat="1" applyFont="1" applyAlignment="1">
      <alignment horizontal="center"/>
    </xf>
    <xf numFmtId="3" fontId="2" fillId="3" borderId="0" xfId="0" applyNumberFormat="1" applyFont="1" applyFill="1" applyAlignment="1">
      <alignment horizontal="center"/>
    </xf>
    <xf numFmtId="3" fontId="2" fillId="0" borderId="0" xfId="0" applyNumberFormat="1" applyFont="1"/>
    <xf numFmtId="0" fontId="2" fillId="0" borderId="3" xfId="0" applyFont="1" applyBorder="1"/>
    <xf numFmtId="0" fontId="2" fillId="0" borderId="0" xfId="0" applyFont="1" applyAlignment="1">
      <alignment wrapText="1"/>
    </xf>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0" borderId="0" xfId="0" applyFont="1" applyFill="1" applyAlignment="1">
      <alignment horizontal="center"/>
    </xf>
    <xf numFmtId="0" fontId="1" fillId="0" borderId="0" xfId="0" applyFont="1" applyFill="1" applyAlignment="1">
      <alignment horizontal="left"/>
    </xf>
    <xf numFmtId="10" fontId="2" fillId="0" borderId="0" xfId="0" applyNumberFormat="1" applyFont="1" applyFill="1"/>
    <xf numFmtId="0" fontId="2" fillId="3" borderId="0" xfId="0" applyFont="1" applyFill="1"/>
    <xf numFmtId="3" fontId="2" fillId="0" borderId="0" xfId="0" applyNumberFormat="1" applyFont="1" applyAlignment="1">
      <alignment horizontal="right"/>
    </xf>
    <xf numFmtId="0" fontId="2" fillId="0" borderId="0" xfId="0" applyFont="1" applyAlignment="1">
      <alignment horizontal="right"/>
    </xf>
    <xf numFmtId="0" fontId="2" fillId="3" borderId="0" xfId="0" applyFont="1" applyFill="1" applyAlignment="1">
      <alignment horizontal="right"/>
    </xf>
    <xf numFmtId="3" fontId="2" fillId="3" borderId="0" xfId="0" applyNumberFormat="1" applyFont="1" applyFill="1" applyAlignment="1">
      <alignment horizontal="right"/>
    </xf>
    <xf numFmtId="3" fontId="2" fillId="3" borderId="3" xfId="0" applyNumberFormat="1" applyFont="1" applyFill="1" applyBorder="1" applyAlignment="1">
      <alignment horizontal="right"/>
    </xf>
    <xf numFmtId="0" fontId="2" fillId="0" borderId="0" xfId="0" applyFont="1" applyFill="1" applyAlignment="1">
      <alignment horizontal="right"/>
    </xf>
    <xf numFmtId="3" fontId="2" fillId="3" borderId="0" xfId="0" applyNumberFormat="1" applyFont="1" applyFill="1" applyBorder="1" applyAlignment="1">
      <alignment horizontal="right"/>
    </xf>
    <xf numFmtId="3" fontId="2" fillId="1" borderId="0" xfId="0" applyNumberFormat="1" applyFont="1" applyFill="1" applyBorder="1" applyAlignment="1">
      <alignment horizontal="right"/>
    </xf>
    <xf numFmtId="0" fontId="2" fillId="1" borderId="0" xfId="0" applyFont="1" applyFill="1" applyBorder="1" applyAlignment="1">
      <alignment horizontal="right"/>
    </xf>
    <xf numFmtId="10" fontId="2" fillId="0" borderId="0" xfId="0" applyNumberFormat="1" applyFont="1" applyAlignment="1">
      <alignment horizontal="right"/>
    </xf>
    <xf numFmtId="10" fontId="2" fillId="1" borderId="0" xfId="0" applyNumberFormat="1" applyFont="1" applyFill="1" applyAlignment="1">
      <alignment horizontal="right"/>
    </xf>
    <xf numFmtId="164" fontId="2" fillId="0" borderId="0" xfId="0" applyNumberFormat="1" applyFont="1" applyAlignment="1">
      <alignment horizontal="right"/>
    </xf>
    <xf numFmtId="164" fontId="2" fillId="1" borderId="0" xfId="0" applyNumberFormat="1" applyFont="1" applyFill="1" applyAlignment="1">
      <alignment horizontal="right"/>
    </xf>
    <xf numFmtId="164" fontId="2" fillId="3" borderId="0" xfId="0" applyNumberFormat="1" applyFont="1" applyFill="1" applyAlignment="1">
      <alignment horizontal="right"/>
    </xf>
    <xf numFmtId="164" fontId="2" fillId="1" borderId="3" xfId="0" applyNumberFormat="1" applyFont="1" applyFill="1" applyBorder="1" applyAlignment="1">
      <alignment horizontal="right"/>
    </xf>
    <xf numFmtId="164" fontId="2" fillId="3" borderId="3" xfId="0" applyNumberFormat="1" applyFont="1" applyFill="1" applyBorder="1" applyAlignment="1">
      <alignment horizontal="right"/>
    </xf>
    <xf numFmtId="164" fontId="2" fillId="1"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1" borderId="0" xfId="0" applyNumberFormat="1" applyFont="1" applyFill="1" applyBorder="1" applyAlignment="1">
      <alignment horizontal="right"/>
    </xf>
    <xf numFmtId="164" fontId="2" fillId="3"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3" xfId="0" applyNumberFormat="1" applyFont="1" applyFill="1" applyBorder="1" applyAlignment="1">
      <alignment horizontal="right"/>
    </xf>
    <xf numFmtId="0" fontId="2" fillId="0" borderId="12" xfId="0" applyFont="1" applyBorder="1" applyAlignment="1">
      <alignment horizontal="right" wrapText="1"/>
    </xf>
    <xf numFmtId="0" fontId="2" fillId="0" borderId="5" xfId="0" applyFont="1" applyBorder="1" applyAlignment="1">
      <alignment horizontal="right" wrapText="1"/>
    </xf>
    <xf numFmtId="0" fontId="2" fillId="3" borderId="14" xfId="0" applyFont="1" applyFill="1" applyBorder="1" applyAlignment="1">
      <alignment horizontal="right" wrapText="1"/>
    </xf>
    <xf numFmtId="0" fontId="2" fillId="0" borderId="11" xfId="0" applyFont="1" applyBorder="1" applyAlignment="1">
      <alignment horizontal="right"/>
    </xf>
    <xf numFmtId="0" fontId="1" fillId="3" borderId="11" xfId="0" applyFont="1" applyFill="1" applyBorder="1" applyAlignment="1">
      <alignment horizontal="right" wrapText="1"/>
    </xf>
    <xf numFmtId="0" fontId="2" fillId="0" borderId="11" xfId="0" applyFont="1" applyBorder="1" applyAlignment="1">
      <alignment horizontal="right" wrapText="1"/>
    </xf>
    <xf numFmtId="0" fontId="1" fillId="3" borderId="11" xfId="0" applyFont="1" applyFill="1" applyBorder="1" applyAlignment="1">
      <alignment horizontal="right"/>
    </xf>
    <xf numFmtId="0" fontId="1" fillId="3" borderId="0" xfId="0" applyFont="1" applyFill="1" applyAlignment="1">
      <alignment horizontal="right"/>
    </xf>
    <xf numFmtId="164" fontId="1" fillId="3" borderId="0" xfId="0" applyNumberFormat="1" applyFont="1" applyFill="1" applyAlignment="1">
      <alignment horizontal="right"/>
    </xf>
    <xf numFmtId="164" fontId="1" fillId="3" borderId="3" xfId="0" applyNumberFormat="1" applyFont="1" applyFill="1" applyBorder="1" applyAlignment="1">
      <alignment horizontal="right"/>
    </xf>
    <xf numFmtId="164" fontId="1" fillId="3" borderId="0" xfId="0" applyNumberFormat="1" applyFont="1" applyFill="1" applyBorder="1" applyAlignment="1">
      <alignment horizontal="right"/>
    </xf>
    <xf numFmtId="164" fontId="1" fillId="3" borderId="4" xfId="0" applyNumberFormat="1" applyFont="1" applyFill="1" applyBorder="1" applyAlignment="1">
      <alignment horizontal="right"/>
    </xf>
    <xf numFmtId="0" fontId="1" fillId="0" borderId="0" xfId="0" applyFont="1" applyFill="1" applyAlignment="1">
      <alignment horizontal="right"/>
    </xf>
    <xf numFmtId="3" fontId="1" fillId="3" borderId="0" xfId="0" applyNumberFormat="1" applyFont="1" applyFill="1" applyAlignment="1">
      <alignment horizontal="right"/>
    </xf>
    <xf numFmtId="0" fontId="1" fillId="0" borderId="0" xfId="0" applyFont="1" applyAlignment="1">
      <alignment horizontal="right"/>
    </xf>
    <xf numFmtId="10" fontId="2" fillId="0" borderId="0" xfId="0" applyNumberFormat="1" applyFont="1" applyFill="1" applyAlignment="1">
      <alignment horizontal="right"/>
    </xf>
    <xf numFmtId="0" fontId="10" fillId="0" borderId="0" xfId="0" applyFont="1"/>
    <xf numFmtId="0" fontId="10" fillId="0" borderId="0" xfId="0" applyFont="1" applyFill="1"/>
    <xf numFmtId="0" fontId="1" fillId="0" borderId="15" xfId="0" applyFont="1" applyBorder="1"/>
    <xf numFmtId="166" fontId="1" fillId="0" borderId="4" xfId="0" applyNumberFormat="1" applyFont="1" applyBorder="1" applyAlignment="1">
      <alignment horizontal="center" vertical="center"/>
    </xf>
    <xf numFmtId="166"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3" fontId="4" fillId="0" borderId="0" xfId="0" applyNumberFormat="1" applyFont="1" applyFill="1" applyBorder="1"/>
    <xf numFmtId="3" fontId="4" fillId="0" borderId="18" xfId="0" applyNumberFormat="1" applyFont="1" applyFill="1" applyBorder="1"/>
    <xf numFmtId="3" fontId="10" fillId="0" borderId="0" xfId="0" applyNumberFormat="1" applyFont="1"/>
    <xf numFmtId="164" fontId="10" fillId="0" borderId="0" xfId="0" applyNumberFormat="1" applyFont="1"/>
    <xf numFmtId="164" fontId="2" fillId="0" borderId="0" xfId="0" applyNumberFormat="1" applyFont="1" applyFill="1" applyBorder="1" applyAlignment="1">
      <alignment horizontal="right"/>
    </xf>
    <xf numFmtId="0" fontId="2" fillId="0" borderId="17" xfId="0" applyFont="1" applyFill="1" applyBorder="1" applyAlignment="1">
      <alignment horizontal="left" indent="1"/>
    </xf>
    <xf numFmtId="0" fontId="11" fillId="0" borderId="17" xfId="0" applyFont="1" applyFill="1" applyBorder="1"/>
    <xf numFmtId="0" fontId="2" fillId="0" borderId="18" xfId="0" applyFont="1" applyFill="1" applyBorder="1"/>
    <xf numFmtId="0" fontId="2" fillId="0" borderId="19" xfId="0" applyFont="1" applyFill="1" applyBorder="1" applyAlignment="1">
      <alignment horizontal="left" indent="1"/>
    </xf>
    <xf numFmtId="164" fontId="3" fillId="0" borderId="0" xfId="0" applyNumberFormat="1" applyFont="1" applyFill="1" applyBorder="1" applyAlignment="1">
      <alignment horizontal="right" vertical="center" wrapText="1"/>
    </xf>
    <xf numFmtId="164" fontId="2" fillId="0" borderId="0" xfId="0" applyNumberFormat="1" applyFont="1" applyFill="1"/>
    <xf numFmtId="164" fontId="5" fillId="0" borderId="2"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0" fillId="0" borderId="0" xfId="0" applyNumberFormat="1" applyFill="1"/>
    <xf numFmtId="164" fontId="3" fillId="0" borderId="4" xfId="0" applyNumberFormat="1" applyFont="1" applyFill="1" applyBorder="1" applyAlignment="1">
      <alignment horizontal="right" vertical="center" wrapText="1"/>
    </xf>
    <xf numFmtId="3" fontId="2" fillId="0" borderId="0" xfId="0" applyNumberFormat="1" applyFont="1" applyFill="1" applyAlignment="1">
      <alignment horizontal="right"/>
    </xf>
    <xf numFmtId="3" fontId="2" fillId="0" borderId="3" xfId="0" applyNumberFormat="1" applyFont="1" applyFill="1" applyBorder="1" applyAlignment="1">
      <alignment horizontal="right"/>
    </xf>
    <xf numFmtId="3" fontId="2" fillId="0" borderId="0" xfId="0" applyNumberFormat="1" applyFont="1" applyFill="1" applyBorder="1" applyAlignment="1">
      <alignment horizontal="right"/>
    </xf>
    <xf numFmtId="164" fontId="2" fillId="0" borderId="4" xfId="0" applyNumberFormat="1" applyFont="1" applyFill="1" applyBorder="1" applyAlignment="1">
      <alignment horizontal="right"/>
    </xf>
    <xf numFmtId="165" fontId="2" fillId="3" borderId="0" xfId="7" applyNumberFormat="1" applyFont="1" applyFill="1" applyBorder="1" applyAlignment="1">
      <alignment horizontal="right"/>
    </xf>
    <xf numFmtId="10" fontId="2" fillId="3" borderId="0" xfId="0" applyNumberFormat="1" applyFont="1" applyFill="1" applyAlignment="1">
      <alignment horizontal="right"/>
    </xf>
    <xf numFmtId="164" fontId="2" fillId="0" borderId="0" xfId="0" applyNumberFormat="1" applyFont="1" applyFill="1" applyAlignment="1">
      <alignment horizontal="center"/>
    </xf>
    <xf numFmtId="164" fontId="2" fillId="0" borderId="3" xfId="0" applyNumberFormat="1" applyFont="1" applyFill="1" applyBorder="1" applyAlignment="1">
      <alignment horizontal="center"/>
    </xf>
    <xf numFmtId="164" fontId="2" fillId="0" borderId="4" xfId="0" applyNumberFormat="1" applyFont="1" applyFill="1" applyBorder="1" applyAlignment="1">
      <alignment horizontal="center"/>
    </xf>
    <xf numFmtId="165" fontId="1" fillId="3" borderId="0" xfId="7" applyNumberFormat="1" applyFont="1" applyFill="1" applyBorder="1" applyAlignment="1">
      <alignment horizontal="right"/>
    </xf>
    <xf numFmtId="164" fontId="5" fillId="0" borderId="3" xfId="0" applyNumberFormat="1" applyFont="1" applyFill="1" applyBorder="1" applyAlignment="1">
      <alignment horizontal="right" vertical="center" wrapText="1"/>
    </xf>
    <xf numFmtId="164" fontId="5" fillId="0" borderId="1" xfId="0" applyNumberFormat="1" applyFont="1" applyFill="1" applyBorder="1" applyAlignment="1">
      <alignment horizontal="right" wrapText="1"/>
    </xf>
    <xf numFmtId="166"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3" fontId="3" fillId="0" borderId="21" xfId="0" applyNumberFormat="1" applyFont="1" applyFill="1" applyBorder="1"/>
    <xf numFmtId="0" fontId="2" fillId="0" borderId="0" xfId="0" applyFont="1" applyFill="1" applyBorder="1"/>
    <xf numFmtId="3" fontId="3" fillId="0" borderId="23" xfId="0" applyNumberFormat="1" applyFont="1" applyFill="1" applyBorder="1"/>
    <xf numFmtId="3" fontId="3" fillId="0" borderId="24" xfId="0" applyNumberFormat="1" applyFont="1" applyFill="1" applyBorder="1"/>
    <xf numFmtId="3" fontId="4" fillId="0" borderId="21" xfId="0" applyNumberFormat="1" applyFont="1" applyFill="1" applyBorder="1"/>
    <xf numFmtId="3" fontId="2" fillId="1" borderId="18" xfId="0" applyNumberFormat="1" applyFont="1" applyFill="1" applyBorder="1" applyAlignment="1">
      <alignment horizontal="right"/>
    </xf>
    <xf numFmtId="0" fontId="2" fillId="0" borderId="21" xfId="0" applyFont="1" applyFill="1" applyBorder="1"/>
    <xf numFmtId="164" fontId="5" fillId="0" borderId="0" xfId="0" applyNumberFormat="1" applyFont="1" applyFill="1" applyBorder="1" applyAlignment="1">
      <alignment horizontal="right" vertical="center" wrapText="1"/>
    </xf>
    <xf numFmtId="3" fontId="3" fillId="0" borderId="22" xfId="0" applyNumberFormat="1" applyFont="1" applyFill="1" applyBorder="1"/>
    <xf numFmtId="17" fontId="2" fillId="0" borderId="0" xfId="0" applyNumberFormat="1" applyFont="1" applyBorder="1"/>
    <xf numFmtId="164" fontId="2" fillId="2" borderId="0" xfId="0" applyNumberFormat="1" applyFont="1" applyFill="1" applyBorder="1" applyAlignment="1">
      <alignment horizontal="right"/>
    </xf>
    <xf numFmtId="164" fontId="2" fillId="2" borderId="3" xfId="0" applyNumberFormat="1" applyFont="1" applyFill="1" applyBorder="1" applyAlignment="1">
      <alignment horizontal="right"/>
    </xf>
    <xf numFmtId="164" fontId="2" fillId="0" borderId="2" xfId="0" applyNumberFormat="1" applyFont="1" applyBorder="1" applyAlignment="1">
      <alignment horizontal="right"/>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4" xfId="0"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4" fillId="2" borderId="0" xfId="0" applyFont="1" applyFill="1" applyAlignment="1">
      <alignment wrapText="1"/>
    </xf>
    <xf numFmtId="0" fontId="0" fillId="2" borderId="0" xfId="0" applyFill="1" applyAlignment="1">
      <alignment wrapText="1"/>
    </xf>
    <xf numFmtId="0" fontId="15" fillId="2" borderId="0" xfId="0" applyFont="1" applyFill="1" applyAlignment="1">
      <alignment horizontal="justify" vertical="center" wrapText="1"/>
    </xf>
    <xf numFmtId="0" fontId="17" fillId="2" borderId="0" xfId="0" applyFont="1" applyFill="1" applyAlignment="1">
      <alignment horizontal="left" vertical="center" wrapText="1"/>
    </xf>
    <xf numFmtId="0" fontId="15" fillId="2" borderId="0" xfId="0" applyFont="1" applyFill="1" applyAlignment="1">
      <alignment horizontal="left" vertical="center" wrapText="1"/>
    </xf>
  </cellXfs>
  <cellStyles count="12">
    <cellStyle name="=C:\WINNT35\SYSTEM32\COMMAND.COM 2" xfId="11"/>
    <cellStyle name="Comma [0] 2" xfId="6"/>
    <cellStyle name="Comma 2" xfId="5"/>
    <cellStyle name="Comma 3" xfId="8"/>
    <cellStyle name="Comma 5 2" xfId="9"/>
    <cellStyle name="Currency [0] 2" xfId="4"/>
    <cellStyle name="Currency 2" xfId="3"/>
    <cellStyle name="Normal" xfId="0" builtinId="0"/>
    <cellStyle name="Normal 2" xfId="1"/>
    <cellStyle name="Normal 3" xfId="10"/>
    <cellStyle name="Percent" xfId="7"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514349</xdr:colOff>
      <xdr:row>7</xdr:row>
      <xdr:rowOff>85725</xdr:rowOff>
    </xdr:from>
    <xdr:to>
      <xdr:col>8</xdr:col>
      <xdr:colOff>304800</xdr:colOff>
      <xdr:row>10</xdr:row>
      <xdr:rowOff>123825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3549" y="1419225"/>
          <a:ext cx="3448051"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election activeCell="L12" sqref="L12"/>
    </sheetView>
  </sheetViews>
  <sheetFormatPr defaultRowHeight="14.5" x14ac:dyDescent="0.35"/>
  <sheetData>
    <row r="14" spans="1:12" ht="15" thickBot="1" x14ac:dyDescent="0.4"/>
    <row r="15" spans="1:12" ht="15" customHeight="1" x14ac:dyDescent="0.35">
      <c r="A15" s="153" t="s">
        <v>157</v>
      </c>
      <c r="B15" s="154"/>
      <c r="C15" s="154"/>
      <c r="D15" s="154"/>
      <c r="E15" s="154"/>
      <c r="F15" s="154"/>
      <c r="G15" s="154"/>
      <c r="H15" s="154"/>
      <c r="I15" s="154"/>
      <c r="J15" s="154"/>
      <c r="K15" s="154"/>
      <c r="L15" s="155"/>
    </row>
    <row r="16" spans="1:12" ht="15" thickBot="1" x14ac:dyDescent="0.4">
      <c r="A16" s="156"/>
      <c r="B16" s="157"/>
      <c r="C16" s="157"/>
      <c r="D16" s="157"/>
      <c r="E16" s="157"/>
      <c r="F16" s="157"/>
      <c r="G16" s="157"/>
      <c r="H16" s="157"/>
      <c r="I16" s="157"/>
      <c r="J16" s="157"/>
      <c r="K16" s="157"/>
      <c r="L16" s="158"/>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heetViews>
  <sheetFormatPr defaultRowHeight="14.5" x14ac:dyDescent="0.35"/>
  <cols>
    <col min="1" max="1" width="5.26953125" style="163" customWidth="1"/>
    <col min="2" max="2" width="111.453125" style="163" customWidth="1"/>
    <col min="3" max="3" width="8.7265625" style="163" customWidth="1"/>
    <col min="4" max="16384" width="8.7265625" style="163"/>
  </cols>
  <sheetData>
    <row r="2" spans="2:2" ht="28" x14ac:dyDescent="0.6">
      <c r="B2" s="162" t="s">
        <v>158</v>
      </c>
    </row>
    <row r="3" spans="2:2" ht="9" customHeight="1" x14ac:dyDescent="0.35"/>
    <row r="4" spans="2:2" ht="18" x14ac:dyDescent="0.35">
      <c r="B4" s="164" t="s">
        <v>159</v>
      </c>
    </row>
    <row r="5" spans="2:2" ht="63" x14ac:dyDescent="0.35">
      <c r="B5" s="164" t="s">
        <v>160</v>
      </c>
    </row>
    <row r="6" spans="2:2" ht="9" customHeight="1" x14ac:dyDescent="0.35">
      <c r="B6" s="164"/>
    </row>
    <row r="7" spans="2:2" x14ac:dyDescent="0.35">
      <c r="B7" s="165" t="s">
        <v>161</v>
      </c>
    </row>
    <row r="8" spans="2:2" ht="18" x14ac:dyDescent="0.35">
      <c r="B8" s="166" t="s">
        <v>162</v>
      </c>
    </row>
    <row r="9" spans="2:2" ht="5.5" customHeight="1" x14ac:dyDescent="0.35">
      <c r="B9" s="166"/>
    </row>
    <row r="10" spans="2:2" ht="18" x14ac:dyDescent="0.35">
      <c r="B10" s="164" t="s">
        <v>163</v>
      </c>
    </row>
    <row r="12" spans="2:2" x14ac:dyDescent="0.35">
      <c r="B12" s="165" t="s">
        <v>164</v>
      </c>
    </row>
    <row r="13" spans="2:2" ht="18" x14ac:dyDescent="0.35">
      <c r="B13" s="166"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zoomScaleNormal="100" workbookViewId="0">
      <pane xSplit="2" ySplit="5" topLeftCell="C6" activePane="bottomRight" state="frozenSplit"/>
      <selection activeCell="E37" sqref="E37"/>
      <selection pane="topRight" activeCell="E37" sqref="E37"/>
      <selection pane="bottomLeft" activeCell="E37" sqref="E37"/>
      <selection pane="bottomRight" activeCell="A24" sqref="A24"/>
    </sheetView>
  </sheetViews>
  <sheetFormatPr defaultColWidth="56.26953125" defaultRowHeight="11.5" x14ac:dyDescent="0.25"/>
  <cols>
    <col min="1" max="1" width="6" style="3" customWidth="1"/>
    <col min="2" max="2" width="50.7265625" style="22" bestFit="1" customWidth="1"/>
    <col min="3" max="4" width="9" style="5" bestFit="1" customWidth="1"/>
    <col min="5" max="5" width="10.7265625" style="5" customWidth="1"/>
    <col min="6" max="6" width="11.54296875" style="5" customWidth="1"/>
    <col min="7" max="16384" width="56.26953125" style="5"/>
  </cols>
  <sheetData>
    <row r="1" spans="1:4" x14ac:dyDescent="0.25">
      <c r="A1" s="2" t="s">
        <v>0</v>
      </c>
    </row>
    <row r="2" spans="1:4" x14ac:dyDescent="0.25">
      <c r="A2" s="2" t="s">
        <v>1</v>
      </c>
    </row>
    <row r="3" spans="1:4" s="4" customFormat="1" ht="36" customHeight="1" x14ac:dyDescent="0.25">
      <c r="A3" s="6"/>
      <c r="B3" s="23"/>
    </row>
    <row r="4" spans="1:4" s="4" customFormat="1" ht="11.5" customHeight="1" x14ac:dyDescent="0.25">
      <c r="A4" s="6"/>
      <c r="B4" s="23"/>
    </row>
    <row r="5" spans="1:4" s="21" customFormat="1" ht="23" x14ac:dyDescent="0.25">
      <c r="A5" s="18"/>
      <c r="B5" s="19"/>
      <c r="C5" s="20" t="s">
        <v>67</v>
      </c>
      <c r="D5" s="20" t="s">
        <v>68</v>
      </c>
    </row>
    <row r="6" spans="1:4" s="11" customFormat="1" x14ac:dyDescent="0.25">
      <c r="A6" s="8"/>
      <c r="B6" s="9"/>
    </row>
    <row r="7" spans="1:4" s="11" customFormat="1" x14ac:dyDescent="0.25">
      <c r="A7" s="8"/>
      <c r="B7" s="12" t="s">
        <v>2</v>
      </c>
    </row>
    <row r="8" spans="1:4" s="11" customFormat="1" x14ac:dyDescent="0.25">
      <c r="A8" s="8"/>
      <c r="B8" s="13" t="s">
        <v>132</v>
      </c>
      <c r="C8" s="31">
        <v>751107</v>
      </c>
      <c r="D8" s="31">
        <v>738981</v>
      </c>
    </row>
    <row r="9" spans="1:4" s="11" customFormat="1" x14ac:dyDescent="0.25">
      <c r="A9" s="8"/>
      <c r="B9" s="13" t="s">
        <v>133</v>
      </c>
      <c r="C9" s="31">
        <v>46822</v>
      </c>
      <c r="D9" s="31">
        <v>62193</v>
      </c>
    </row>
    <row r="10" spans="1:4" s="11" customFormat="1" x14ac:dyDescent="0.25">
      <c r="A10" s="8"/>
      <c r="B10" s="13" t="s">
        <v>134</v>
      </c>
      <c r="C10" s="31">
        <v>19240</v>
      </c>
      <c r="D10" s="31">
        <v>32829</v>
      </c>
    </row>
    <row r="11" spans="1:4" s="11" customFormat="1" x14ac:dyDescent="0.25">
      <c r="A11" s="8"/>
      <c r="B11" s="12" t="s">
        <v>103</v>
      </c>
      <c r="C11" s="121">
        <f t="shared" ref="C11:D11" si="0">SUM(C8:C10)</f>
        <v>817169</v>
      </c>
      <c r="D11" s="121">
        <f t="shared" si="0"/>
        <v>834003</v>
      </c>
    </row>
    <row r="12" spans="1:4" s="11" customFormat="1" x14ac:dyDescent="0.25">
      <c r="A12" s="8"/>
      <c r="B12" s="13"/>
      <c r="C12" s="10"/>
      <c r="D12" s="10"/>
    </row>
    <row r="13" spans="1:4" s="11" customFormat="1" x14ac:dyDescent="0.25">
      <c r="A13" s="8"/>
      <c r="B13" s="12" t="s">
        <v>3</v>
      </c>
      <c r="C13" s="10"/>
      <c r="D13" s="10"/>
    </row>
    <row r="14" spans="1:4" s="11" customFormat="1" x14ac:dyDescent="0.25">
      <c r="A14" s="8"/>
      <c r="B14" s="13" t="s">
        <v>4</v>
      </c>
      <c r="C14" s="31">
        <v>-179312</v>
      </c>
      <c r="D14" s="31">
        <v>-182407</v>
      </c>
    </row>
    <row r="15" spans="1:4" s="11" customFormat="1" x14ac:dyDescent="0.25">
      <c r="A15" s="8"/>
      <c r="B15" s="13" t="s">
        <v>138</v>
      </c>
      <c r="C15" s="119">
        <v>-44742</v>
      </c>
      <c r="D15" s="119">
        <v>-69005</v>
      </c>
    </row>
    <row r="16" spans="1:4" s="11" customFormat="1" x14ac:dyDescent="0.25">
      <c r="A16" s="8"/>
      <c r="B16" s="13" t="s">
        <v>64</v>
      </c>
      <c r="C16" s="119">
        <v>-18830</v>
      </c>
      <c r="D16" s="119">
        <v>-40970</v>
      </c>
    </row>
    <row r="17" spans="1:5" s="11" customFormat="1" x14ac:dyDescent="0.25">
      <c r="A17" s="8"/>
      <c r="B17" s="13" t="s">
        <v>5</v>
      </c>
      <c r="C17" s="31">
        <v>-46822</v>
      </c>
      <c r="D17" s="31">
        <v>-62193</v>
      </c>
    </row>
    <row r="18" spans="1:5" s="11" customFormat="1" x14ac:dyDescent="0.25">
      <c r="A18" s="8"/>
      <c r="B18" s="12" t="s">
        <v>6</v>
      </c>
      <c r="C18" s="121">
        <f>SUM(C14:C17)</f>
        <v>-289706</v>
      </c>
      <c r="D18" s="121">
        <f>SUM(D14:D17)</f>
        <v>-354575</v>
      </c>
    </row>
    <row r="19" spans="1:5" s="11" customFormat="1" x14ac:dyDescent="0.25">
      <c r="A19" s="8"/>
      <c r="B19" s="13"/>
      <c r="C19" s="10"/>
      <c r="D19" s="10"/>
    </row>
    <row r="20" spans="1:5" s="11" customFormat="1" ht="23" x14ac:dyDescent="0.25">
      <c r="A20" s="8"/>
      <c r="B20" s="12" t="s">
        <v>139</v>
      </c>
      <c r="C20" s="137">
        <f>SUM(C8:C10,C18)</f>
        <v>527463</v>
      </c>
      <c r="D20" s="137">
        <f>SUM(D8:D10,D18)</f>
        <v>479428</v>
      </c>
      <c r="E20" s="120"/>
    </row>
    <row r="21" spans="1:5" s="11" customFormat="1" x14ac:dyDescent="0.25">
      <c r="A21" s="8"/>
      <c r="B21" s="13"/>
      <c r="C21" s="10"/>
      <c r="D21" s="10"/>
    </row>
    <row r="22" spans="1:5" s="11" customFormat="1" x14ac:dyDescent="0.25">
      <c r="A22" s="8"/>
      <c r="B22" s="13" t="s">
        <v>131</v>
      </c>
      <c r="C22" s="119">
        <v>-305051</v>
      </c>
      <c r="D22" s="119">
        <v>-340939</v>
      </c>
    </row>
    <row r="23" spans="1:5" s="11" customFormat="1" x14ac:dyDescent="0.25">
      <c r="A23" s="8"/>
      <c r="B23" s="13"/>
      <c r="C23" s="10"/>
      <c r="D23" s="10"/>
    </row>
    <row r="24" spans="1:5" s="11" customFormat="1" x14ac:dyDescent="0.25">
      <c r="A24" s="8"/>
      <c r="B24" s="13" t="s">
        <v>65</v>
      </c>
      <c r="C24" s="31">
        <v>280644</v>
      </c>
      <c r="D24" s="31">
        <v>298255</v>
      </c>
    </row>
    <row r="25" spans="1:5" s="11" customFormat="1" x14ac:dyDescent="0.25">
      <c r="A25" s="8"/>
      <c r="B25" s="13" t="s">
        <v>66</v>
      </c>
      <c r="C25" s="31">
        <v>-456964</v>
      </c>
      <c r="D25" s="31">
        <v>-456920</v>
      </c>
    </row>
    <row r="26" spans="1:5" s="11" customFormat="1" x14ac:dyDescent="0.25">
      <c r="A26" s="8"/>
      <c r="B26" s="13" t="s">
        <v>7</v>
      </c>
      <c r="C26" s="121">
        <f>SUM(C24:C25)</f>
        <v>-176320</v>
      </c>
      <c r="D26" s="121">
        <f>SUM(D24:D25)</f>
        <v>-158665</v>
      </c>
    </row>
    <row r="27" spans="1:5" s="11" customFormat="1" x14ac:dyDescent="0.25">
      <c r="A27" s="8"/>
      <c r="B27" s="13"/>
      <c r="C27" s="147"/>
      <c r="D27" s="147"/>
    </row>
    <row r="28" spans="1:5" s="11" customFormat="1" x14ac:dyDescent="0.25">
      <c r="A28" s="8"/>
      <c r="B28" s="13" t="s">
        <v>8</v>
      </c>
      <c r="C28" s="119">
        <v>-20549</v>
      </c>
      <c r="D28" s="119">
        <v>-32193</v>
      </c>
    </row>
    <row r="29" spans="1:5" s="11" customFormat="1" x14ac:dyDescent="0.25">
      <c r="A29" s="8"/>
      <c r="B29" s="12" t="s">
        <v>140</v>
      </c>
      <c r="C29" s="121">
        <f>SUM(C20,C22,C26,C28)</f>
        <v>25543</v>
      </c>
      <c r="D29" s="121">
        <f>SUM(D20,D22,D26,D28)</f>
        <v>-52369</v>
      </c>
    </row>
    <row r="30" spans="1:5" s="11" customFormat="1" x14ac:dyDescent="0.25">
      <c r="A30" s="8"/>
      <c r="B30" s="13"/>
      <c r="C30" s="31"/>
      <c r="D30" s="31"/>
    </row>
    <row r="31" spans="1:5" s="11" customFormat="1" x14ac:dyDescent="0.25">
      <c r="A31" s="8"/>
      <c r="B31" s="13" t="s">
        <v>9</v>
      </c>
      <c r="C31" s="119">
        <v>34062</v>
      </c>
      <c r="D31" s="119">
        <v>36235</v>
      </c>
    </row>
    <row r="32" spans="1:5" s="11" customFormat="1" x14ac:dyDescent="0.25">
      <c r="A32" s="8"/>
      <c r="B32" s="12" t="s">
        <v>141</v>
      </c>
      <c r="C32" s="121">
        <f t="shared" ref="C32:D32" si="1">SUM(C29,C31)</f>
        <v>59605</v>
      </c>
      <c r="D32" s="121">
        <f t="shared" si="1"/>
        <v>-16134</v>
      </c>
    </row>
    <row r="33" spans="1:4" s="11" customFormat="1" x14ac:dyDescent="0.25">
      <c r="A33" s="8"/>
      <c r="B33" s="12"/>
      <c r="C33" s="28"/>
      <c r="D33" s="28"/>
    </row>
    <row r="34" spans="1:4" s="11" customFormat="1" x14ac:dyDescent="0.25">
      <c r="A34" s="8"/>
      <c r="B34" s="13" t="s">
        <v>142</v>
      </c>
      <c r="C34" s="10"/>
      <c r="D34" s="10"/>
    </row>
    <row r="35" spans="1:4" s="11" customFormat="1" x14ac:dyDescent="0.25">
      <c r="A35" s="8"/>
      <c r="B35" s="13" t="s">
        <v>10</v>
      </c>
      <c r="C35" s="11">
        <v>59418</v>
      </c>
      <c r="D35" s="11">
        <v>-24575</v>
      </c>
    </row>
    <row r="36" spans="1:4" s="26" customFormat="1" x14ac:dyDescent="0.25">
      <c r="A36" s="24"/>
      <c r="B36" s="25" t="s">
        <v>11</v>
      </c>
      <c r="C36" s="122">
        <v>187</v>
      </c>
      <c r="D36" s="122">
        <v>8441</v>
      </c>
    </row>
    <row r="37" spans="1:4" s="11" customFormat="1" ht="12" thickBot="1" x14ac:dyDescent="0.3">
      <c r="A37" s="8"/>
      <c r="B37" s="14"/>
      <c r="C37" s="136">
        <f>SUM(C35:C36)</f>
        <v>59605</v>
      </c>
      <c r="D37" s="136">
        <f>SUM(D35:D36)</f>
        <v>-16134</v>
      </c>
    </row>
    <row r="38" spans="1:4" s="11" customFormat="1" x14ac:dyDescent="0.25">
      <c r="A38" s="8"/>
      <c r="B38" s="9"/>
      <c r="C38" s="31"/>
      <c r="D38" s="31"/>
    </row>
    <row r="39" spans="1:4" s="11" customFormat="1" x14ac:dyDescent="0.25">
      <c r="A39" s="8"/>
      <c r="B39" s="9" t="s">
        <v>12</v>
      </c>
      <c r="C39" s="31"/>
      <c r="D39" s="31"/>
    </row>
    <row r="40" spans="1:4" s="11" customFormat="1" x14ac:dyDescent="0.25">
      <c r="A40" s="8"/>
      <c r="B40" s="16" t="s">
        <v>13</v>
      </c>
      <c r="C40" s="31">
        <v>22026</v>
      </c>
      <c r="D40" s="31">
        <v>-128907</v>
      </c>
    </row>
    <row r="41" spans="1:4" s="11" customFormat="1" x14ac:dyDescent="0.25">
      <c r="A41" s="8"/>
      <c r="B41" s="16" t="s">
        <v>155</v>
      </c>
      <c r="C41" s="119">
        <v>-1780</v>
      </c>
      <c r="D41" s="119">
        <v>29012</v>
      </c>
    </row>
    <row r="42" spans="1:4" s="11" customFormat="1" x14ac:dyDescent="0.25">
      <c r="A42" s="8"/>
      <c r="B42" s="9" t="s">
        <v>14</v>
      </c>
      <c r="C42" s="121">
        <f>SUM(C40:C41)</f>
        <v>20246</v>
      </c>
      <c r="D42" s="121">
        <f>SUM(D40:D41)</f>
        <v>-99895</v>
      </c>
    </row>
    <row r="43" spans="1:4" s="11" customFormat="1" x14ac:dyDescent="0.25">
      <c r="A43" s="8"/>
      <c r="B43" s="9" t="s">
        <v>15</v>
      </c>
      <c r="C43" s="121">
        <f>SUM(C37,C42)</f>
        <v>79851</v>
      </c>
      <c r="D43" s="121">
        <f>SUM(D37,D42)</f>
        <v>-116029</v>
      </c>
    </row>
    <row r="44" spans="1:4" s="11" customFormat="1" ht="12" x14ac:dyDescent="0.25">
      <c r="A44" s="8"/>
      <c r="B44" s="15"/>
      <c r="C44" s="31"/>
      <c r="D44" s="31"/>
    </row>
    <row r="45" spans="1:4" s="11" customFormat="1" x14ac:dyDescent="0.25">
      <c r="A45" s="8"/>
      <c r="B45" s="9" t="s">
        <v>18</v>
      </c>
      <c r="C45" s="31"/>
      <c r="D45" s="31"/>
    </row>
    <row r="46" spans="1:4" s="11" customFormat="1" x14ac:dyDescent="0.25">
      <c r="A46" s="8"/>
      <c r="B46" s="16" t="s">
        <v>156</v>
      </c>
      <c r="C46" s="31">
        <v>133269</v>
      </c>
      <c r="D46" s="31">
        <v>-109947</v>
      </c>
    </row>
    <row r="47" spans="1:4" s="11" customFormat="1" x14ac:dyDescent="0.25">
      <c r="A47" s="8"/>
      <c r="B47" s="16" t="s">
        <v>11</v>
      </c>
      <c r="C47" s="119">
        <v>-53418</v>
      </c>
      <c r="D47" s="119">
        <v>-6082</v>
      </c>
    </row>
    <row r="48" spans="1:4" s="11" customFormat="1" x14ac:dyDescent="0.25">
      <c r="A48" s="8"/>
      <c r="B48" s="16"/>
      <c r="C48" s="121">
        <f>SUM(C46:C47)</f>
        <v>79851</v>
      </c>
      <c r="D48" s="121">
        <f>SUM(D46:D47)</f>
        <v>-116029</v>
      </c>
    </row>
    <row r="49" spans="2:2" x14ac:dyDescent="0.25">
      <c r="B49" s="17"/>
    </row>
    <row r="50" spans="2:2" x14ac:dyDescent="0.25">
      <c r="B50" s="17"/>
    </row>
    <row r="51" spans="2:2" x14ac:dyDescent="0.25">
      <c r="B51" s="17"/>
    </row>
    <row r="52" spans="2:2" x14ac:dyDescent="0.25">
      <c r="B52" s="17"/>
    </row>
  </sheetData>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pane xSplit="2" ySplit="5" topLeftCell="C6" activePane="bottomRight" state="frozen"/>
      <selection activeCell="E37" sqref="E37"/>
      <selection pane="topRight" activeCell="E37" sqref="E37"/>
      <selection pane="bottomLeft" activeCell="E37" sqref="E37"/>
      <selection pane="bottomRight" activeCell="G12" sqref="G12"/>
    </sheetView>
  </sheetViews>
  <sheetFormatPr defaultRowHeight="14.5" x14ac:dyDescent="0.35"/>
  <cols>
    <col min="1" max="1" width="3.81640625" customWidth="1"/>
    <col min="2" max="2" width="38.26953125" customWidth="1"/>
    <col min="3" max="3" width="10.7265625" bestFit="1" customWidth="1"/>
    <col min="4" max="4" width="10.453125" bestFit="1" customWidth="1"/>
    <col min="6" max="6" width="10.453125" bestFit="1" customWidth="1"/>
  </cols>
  <sheetData>
    <row r="1" spans="1:4" x14ac:dyDescent="0.35">
      <c r="A1" s="2" t="s">
        <v>0</v>
      </c>
      <c r="B1" s="3"/>
    </row>
    <row r="2" spans="1:4" x14ac:dyDescent="0.35">
      <c r="A2" s="2" t="s">
        <v>19</v>
      </c>
      <c r="B2" s="3"/>
    </row>
    <row r="3" spans="1:4" x14ac:dyDescent="0.35">
      <c r="A3" s="27"/>
      <c r="B3" s="27"/>
    </row>
    <row r="4" spans="1:4" ht="14.5" customHeight="1" x14ac:dyDescent="0.35">
      <c r="A4" s="3"/>
      <c r="B4" s="3"/>
    </row>
    <row r="5" spans="1:4" ht="23" x14ac:dyDescent="0.35">
      <c r="A5" s="3"/>
      <c r="B5" s="7"/>
      <c r="C5" s="20" t="s">
        <v>67</v>
      </c>
      <c r="D5" s="20" t="s">
        <v>68</v>
      </c>
    </row>
    <row r="6" spans="1:4" x14ac:dyDescent="0.35">
      <c r="A6" s="3"/>
      <c r="B6" s="7" t="s">
        <v>20</v>
      </c>
    </row>
    <row r="7" spans="1:4" x14ac:dyDescent="0.35">
      <c r="A7" s="3"/>
      <c r="B7" s="7" t="s">
        <v>21</v>
      </c>
    </row>
    <row r="8" spans="1:4" x14ac:dyDescent="0.35">
      <c r="A8" s="3"/>
      <c r="B8" s="17" t="s">
        <v>22</v>
      </c>
      <c r="C8" s="31">
        <v>681259</v>
      </c>
      <c r="D8" s="31">
        <v>199805</v>
      </c>
    </row>
    <row r="9" spans="1:4" x14ac:dyDescent="0.35">
      <c r="A9" s="3"/>
      <c r="B9" s="17" t="s">
        <v>23</v>
      </c>
      <c r="C9" s="31">
        <v>205607</v>
      </c>
      <c r="D9" s="31">
        <v>210441</v>
      </c>
    </row>
    <row r="10" spans="1:4" x14ac:dyDescent="0.35">
      <c r="A10" s="3"/>
      <c r="B10" s="17" t="s">
        <v>24</v>
      </c>
      <c r="C10" s="119">
        <v>271</v>
      </c>
      <c r="D10" s="119">
        <v>0</v>
      </c>
    </row>
    <row r="11" spans="1:4" x14ac:dyDescent="0.35">
      <c r="A11" s="3"/>
      <c r="B11" s="7" t="s">
        <v>25</v>
      </c>
      <c r="C11" s="121">
        <f t="shared" ref="C11:D11" si="0">SUM(C8:C10)</f>
        <v>887137</v>
      </c>
      <c r="D11" s="121">
        <f t="shared" si="0"/>
        <v>410246</v>
      </c>
    </row>
    <row r="12" spans="1:4" x14ac:dyDescent="0.35">
      <c r="A12" s="3"/>
      <c r="B12" s="17"/>
      <c r="C12" s="31"/>
      <c r="D12" s="31"/>
    </row>
    <row r="13" spans="1:4" x14ac:dyDescent="0.35">
      <c r="A13" s="3"/>
      <c r="B13" s="7" t="s">
        <v>26</v>
      </c>
      <c r="C13" s="31"/>
      <c r="D13" s="31"/>
    </row>
    <row r="14" spans="1:4" x14ac:dyDescent="0.35">
      <c r="A14" s="3"/>
      <c r="B14" s="17" t="s">
        <v>27</v>
      </c>
      <c r="C14" s="31">
        <v>599459</v>
      </c>
      <c r="D14" s="31">
        <v>664159</v>
      </c>
    </row>
    <row r="15" spans="1:4" x14ac:dyDescent="0.35">
      <c r="A15" s="3"/>
      <c r="B15" s="17" t="s">
        <v>135</v>
      </c>
      <c r="C15" s="31">
        <v>678044</v>
      </c>
      <c r="D15" s="31">
        <v>633272</v>
      </c>
    </row>
    <row r="16" spans="1:4" x14ac:dyDescent="0.35">
      <c r="A16" s="3"/>
      <c r="B16" s="17" t="s">
        <v>24</v>
      </c>
      <c r="C16" s="31">
        <v>79959</v>
      </c>
      <c r="D16" s="31">
        <v>63535</v>
      </c>
    </row>
    <row r="17" spans="1:6" x14ac:dyDescent="0.35">
      <c r="A17" s="3"/>
      <c r="B17" s="17" t="s">
        <v>28</v>
      </c>
      <c r="C17" s="31">
        <v>146053</v>
      </c>
      <c r="D17" s="31">
        <v>116456</v>
      </c>
    </row>
    <row r="18" spans="1:6" x14ac:dyDescent="0.35">
      <c r="A18" s="3"/>
      <c r="B18" s="17" t="s">
        <v>29</v>
      </c>
      <c r="C18" s="31">
        <v>12051</v>
      </c>
      <c r="D18" s="31">
        <v>7726</v>
      </c>
    </row>
    <row r="19" spans="1:6" x14ac:dyDescent="0.35">
      <c r="A19" s="3"/>
      <c r="B19" s="17" t="s">
        <v>30</v>
      </c>
      <c r="C19" s="119">
        <v>7678619</v>
      </c>
      <c r="D19" s="119">
        <v>7862265</v>
      </c>
    </row>
    <row r="20" spans="1:6" x14ac:dyDescent="0.35">
      <c r="A20" s="3"/>
      <c r="B20" s="7" t="s">
        <v>31</v>
      </c>
      <c r="C20" s="121">
        <f t="shared" ref="C20" si="1">SUM(C14:C19)</f>
        <v>9194185</v>
      </c>
      <c r="D20" s="121">
        <f>SUM(D14:D19)</f>
        <v>9347413</v>
      </c>
    </row>
    <row r="21" spans="1:6" x14ac:dyDescent="0.35">
      <c r="A21" s="3"/>
      <c r="B21" s="7"/>
      <c r="C21" s="31"/>
      <c r="D21" s="31"/>
    </row>
    <row r="22" spans="1:6" x14ac:dyDescent="0.35">
      <c r="A22" s="3"/>
      <c r="B22" s="7" t="s">
        <v>32</v>
      </c>
      <c r="C22" s="123">
        <f t="shared" ref="C22:D22" si="2">C11+C20</f>
        <v>10081322</v>
      </c>
      <c r="D22" s="123">
        <f t="shared" si="2"/>
        <v>9757659</v>
      </c>
    </row>
    <row r="23" spans="1:6" x14ac:dyDescent="0.35">
      <c r="A23" s="3"/>
      <c r="B23" s="7"/>
      <c r="C23" s="28"/>
      <c r="D23" s="28"/>
    </row>
    <row r="24" spans="1:6" x14ac:dyDescent="0.35">
      <c r="A24" s="3"/>
      <c r="B24" s="7" t="s">
        <v>33</v>
      </c>
      <c r="C24" s="31"/>
      <c r="D24" s="31"/>
    </row>
    <row r="25" spans="1:6" x14ac:dyDescent="0.35">
      <c r="A25" s="3"/>
      <c r="B25" s="7" t="s">
        <v>34</v>
      </c>
      <c r="C25" s="31"/>
      <c r="D25" s="31"/>
    </row>
    <row r="26" spans="1:6" x14ac:dyDescent="0.35">
      <c r="A26" s="3"/>
      <c r="B26" s="17" t="s">
        <v>35</v>
      </c>
      <c r="C26" s="31">
        <v>202354</v>
      </c>
      <c r="D26" s="31">
        <v>185023</v>
      </c>
    </row>
    <row r="27" spans="1:6" x14ac:dyDescent="0.35">
      <c r="A27" s="3"/>
      <c r="B27" s="17" t="s">
        <v>36</v>
      </c>
      <c r="C27" s="31">
        <v>35604</v>
      </c>
      <c r="D27" s="31">
        <v>746000</v>
      </c>
      <c r="F27" s="31"/>
    </row>
    <row r="28" spans="1:6" x14ac:dyDescent="0.35">
      <c r="A28" s="3"/>
      <c r="B28" s="17" t="s">
        <v>24</v>
      </c>
      <c r="C28" s="31">
        <v>2822</v>
      </c>
      <c r="D28" s="31">
        <v>3336</v>
      </c>
      <c r="F28" s="31"/>
    </row>
    <row r="29" spans="1:6" x14ac:dyDescent="0.35">
      <c r="A29" s="3"/>
      <c r="B29" s="17" t="s">
        <v>70</v>
      </c>
      <c r="C29" s="31">
        <v>17779</v>
      </c>
      <c r="D29" s="31">
        <v>61596</v>
      </c>
    </row>
    <row r="30" spans="1:6" x14ac:dyDescent="0.35">
      <c r="A30" s="3"/>
      <c r="B30" s="17" t="s">
        <v>69</v>
      </c>
      <c r="C30" s="31">
        <v>293569</v>
      </c>
      <c r="D30" s="31">
        <v>262411</v>
      </c>
    </row>
    <row r="31" spans="1:6" x14ac:dyDescent="0.35">
      <c r="A31" s="3"/>
      <c r="B31" s="17" t="s">
        <v>37</v>
      </c>
      <c r="C31" s="119">
        <v>78035</v>
      </c>
      <c r="D31" s="119">
        <v>149452</v>
      </c>
    </row>
    <row r="32" spans="1:6" x14ac:dyDescent="0.35">
      <c r="A32" s="3"/>
      <c r="B32" s="7" t="s">
        <v>38</v>
      </c>
      <c r="C32" s="121">
        <f>SUM(C26:C31)</f>
        <v>630163</v>
      </c>
      <c r="D32" s="121">
        <f>SUM(D26:D31)</f>
        <v>1407818</v>
      </c>
    </row>
    <row r="33" spans="1:5" x14ac:dyDescent="0.35">
      <c r="A33" s="3"/>
      <c r="B33" s="7"/>
      <c r="C33" s="32"/>
      <c r="D33" s="32"/>
    </row>
    <row r="34" spans="1:5" x14ac:dyDescent="0.35">
      <c r="A34" s="3"/>
      <c r="B34" s="7" t="s">
        <v>39</v>
      </c>
      <c r="C34" s="33"/>
      <c r="D34" s="33"/>
    </row>
    <row r="35" spans="1:5" x14ac:dyDescent="0.35">
      <c r="A35" s="3"/>
      <c r="B35" s="17" t="s">
        <v>36</v>
      </c>
      <c r="C35" s="31">
        <v>4005010</v>
      </c>
      <c r="D35" s="31">
        <v>3296372</v>
      </c>
    </row>
    <row r="36" spans="1:5" x14ac:dyDescent="0.35">
      <c r="A36" s="3"/>
      <c r="B36" s="17" t="s">
        <v>40</v>
      </c>
      <c r="C36" s="31">
        <v>901462</v>
      </c>
      <c r="D36" s="31">
        <v>938069</v>
      </c>
    </row>
    <row r="37" spans="1:5" x14ac:dyDescent="0.35">
      <c r="A37" s="3"/>
      <c r="B37" s="17" t="s">
        <v>69</v>
      </c>
      <c r="C37" s="31">
        <v>181612</v>
      </c>
      <c r="D37" s="31">
        <v>139617</v>
      </c>
    </row>
    <row r="38" spans="1:5" x14ac:dyDescent="0.35">
      <c r="A38" s="3"/>
      <c r="B38" s="17" t="s">
        <v>24</v>
      </c>
      <c r="C38" s="31">
        <v>141030</v>
      </c>
      <c r="D38" s="31">
        <v>105221</v>
      </c>
    </row>
    <row r="39" spans="1:5" x14ac:dyDescent="0.35">
      <c r="A39" s="3"/>
      <c r="B39" s="17" t="s">
        <v>37</v>
      </c>
      <c r="C39" s="119">
        <v>45536</v>
      </c>
      <c r="D39" s="119">
        <v>29426</v>
      </c>
    </row>
    <row r="40" spans="1:5" x14ac:dyDescent="0.35">
      <c r="A40" s="3"/>
      <c r="B40" s="7" t="s">
        <v>41</v>
      </c>
      <c r="C40" s="121">
        <f>SUM(C35:C39)</f>
        <v>5274650</v>
      </c>
      <c r="D40" s="121">
        <f>SUM(D35:D39)</f>
        <v>4508705</v>
      </c>
    </row>
    <row r="41" spans="1:5" x14ac:dyDescent="0.35">
      <c r="A41" s="3"/>
      <c r="B41" s="7"/>
      <c r="C41" s="31"/>
      <c r="D41" s="31"/>
    </row>
    <row r="42" spans="1:5" x14ac:dyDescent="0.35">
      <c r="A42" s="3"/>
      <c r="B42" s="7" t="s">
        <v>42</v>
      </c>
      <c r="C42" s="123">
        <f>C40+C32</f>
        <v>5904813</v>
      </c>
      <c r="D42" s="123">
        <f>D40+D32</f>
        <v>5916523</v>
      </c>
    </row>
    <row r="43" spans="1:5" x14ac:dyDescent="0.35">
      <c r="A43" s="3"/>
      <c r="B43" s="7"/>
      <c r="C43" s="31"/>
      <c r="D43" s="31"/>
    </row>
    <row r="44" spans="1:5" x14ac:dyDescent="0.35">
      <c r="A44" s="3"/>
      <c r="B44" s="7" t="s">
        <v>43</v>
      </c>
      <c r="C44" s="123">
        <f>C22-C42</f>
        <v>4176509</v>
      </c>
      <c r="D44" s="123">
        <f>D22-D42</f>
        <v>3841136</v>
      </c>
    </row>
    <row r="45" spans="1:5" x14ac:dyDescent="0.35">
      <c r="A45" s="3"/>
      <c r="B45" s="7"/>
      <c r="C45" s="34"/>
      <c r="D45" s="34"/>
    </row>
    <row r="46" spans="1:5" x14ac:dyDescent="0.35">
      <c r="A46" s="3"/>
      <c r="B46" s="7" t="s">
        <v>44</v>
      </c>
      <c r="C46" s="35"/>
      <c r="D46" s="35"/>
    </row>
    <row r="47" spans="1:5" x14ac:dyDescent="0.35">
      <c r="A47" s="3"/>
      <c r="B47" s="17" t="s">
        <v>45</v>
      </c>
      <c r="C47" s="31">
        <v>7656383</v>
      </c>
      <c r="D47" s="31">
        <v>7106243</v>
      </c>
    </row>
    <row r="48" spans="1:5" x14ac:dyDescent="0.35">
      <c r="A48" s="3"/>
      <c r="B48" s="17" t="s">
        <v>46</v>
      </c>
      <c r="C48" s="31">
        <v>52594</v>
      </c>
      <c r="D48" s="31">
        <v>12230</v>
      </c>
      <c r="E48" s="11"/>
    </row>
    <row r="49" spans="1:4" x14ac:dyDescent="0.35">
      <c r="A49" s="3"/>
      <c r="B49" s="17" t="s">
        <v>143</v>
      </c>
      <c r="C49" s="31">
        <v>-3836959</v>
      </c>
      <c r="D49" s="31">
        <v>-3605921</v>
      </c>
    </row>
    <row r="50" spans="1:4" ht="23" x14ac:dyDescent="0.35">
      <c r="A50" s="3"/>
      <c r="B50" s="17" t="s">
        <v>136</v>
      </c>
      <c r="C50" s="31">
        <v>118197</v>
      </c>
      <c r="D50" s="31">
        <v>116479</v>
      </c>
    </row>
    <row r="51" spans="1:4" x14ac:dyDescent="0.35">
      <c r="A51" s="3"/>
      <c r="B51" s="17" t="s">
        <v>11</v>
      </c>
      <c r="C51" s="119">
        <v>186294</v>
      </c>
      <c r="D51" s="119">
        <v>212105</v>
      </c>
    </row>
    <row r="52" spans="1:4" x14ac:dyDescent="0.35">
      <c r="A52" s="3"/>
      <c r="B52" s="7" t="s">
        <v>47</v>
      </c>
      <c r="C52" s="121">
        <f>SUM(C47:C51)</f>
        <v>4176509</v>
      </c>
      <c r="D52" s="121">
        <f>SUM(D47:D51)</f>
        <v>3841136</v>
      </c>
    </row>
    <row r="53" spans="1:4" x14ac:dyDescent="0.35">
      <c r="C53" s="29"/>
      <c r="D53" s="29"/>
    </row>
    <row r="54" spans="1:4" x14ac:dyDescent="0.35">
      <c r="C54" s="124"/>
      <c r="D54" s="124"/>
    </row>
    <row r="55" spans="1:4" x14ac:dyDescent="0.35">
      <c r="C55" s="29"/>
      <c r="D55" s="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pane xSplit="1" ySplit="4" topLeftCell="B5" activePane="bottomRight" state="frozen"/>
      <selection activeCell="E37" sqref="E37"/>
      <selection pane="topRight" activeCell="E37" sqref="E37"/>
      <selection pane="bottomLeft" activeCell="E37" sqref="E37"/>
      <selection pane="bottomRight" activeCell="A22" sqref="A22"/>
    </sheetView>
  </sheetViews>
  <sheetFormatPr defaultColWidth="9.1796875" defaultRowHeight="14" x14ac:dyDescent="0.3"/>
  <cols>
    <col min="1" max="1" width="58.7265625" style="99" bestFit="1" customWidth="1"/>
    <col min="2" max="2" width="10.453125" style="99" bestFit="1" customWidth="1"/>
    <col min="3" max="4" width="9.1796875" style="99"/>
    <col min="5" max="5" width="9.81640625" style="99" bestFit="1" customWidth="1"/>
    <col min="6" max="16384" width="9.1796875" style="99"/>
  </cols>
  <sheetData>
    <row r="1" spans="1:3" x14ac:dyDescent="0.3">
      <c r="A1" s="2" t="s">
        <v>0</v>
      </c>
    </row>
    <row r="2" spans="1:3" x14ac:dyDescent="0.3">
      <c r="A2" s="2" t="s">
        <v>63</v>
      </c>
    </row>
    <row r="3" spans="1:3" ht="14.5" customHeight="1" x14ac:dyDescent="0.3"/>
    <row r="4" spans="1:3" ht="23" x14ac:dyDescent="0.3">
      <c r="B4" s="30" t="s">
        <v>67</v>
      </c>
      <c r="C4" s="30" t="s">
        <v>68</v>
      </c>
    </row>
    <row r="5" spans="1:3" x14ac:dyDescent="0.3">
      <c r="A5" s="36" t="s">
        <v>48</v>
      </c>
      <c r="B5" s="100"/>
      <c r="C5" s="100"/>
    </row>
    <row r="6" spans="1:3" x14ac:dyDescent="0.3">
      <c r="A6" s="5" t="s">
        <v>144</v>
      </c>
      <c r="B6" s="31">
        <v>857082</v>
      </c>
      <c r="C6" s="31">
        <v>822172</v>
      </c>
    </row>
    <row r="7" spans="1:3" x14ac:dyDescent="0.3">
      <c r="A7" s="5" t="s">
        <v>145</v>
      </c>
      <c r="B7" s="31">
        <v>-308736</v>
      </c>
      <c r="C7" s="31">
        <v>-346973</v>
      </c>
    </row>
    <row r="8" spans="1:3" x14ac:dyDescent="0.3">
      <c r="A8" s="5" t="s">
        <v>50</v>
      </c>
      <c r="B8" s="31">
        <v>19892</v>
      </c>
      <c r="C8" s="31">
        <v>23456</v>
      </c>
    </row>
    <row r="9" spans="1:3" x14ac:dyDescent="0.3">
      <c r="A9" s="5" t="s">
        <v>51</v>
      </c>
      <c r="B9" s="31">
        <v>196486</v>
      </c>
      <c r="C9" s="31">
        <v>212240</v>
      </c>
    </row>
    <row r="10" spans="1:3" x14ac:dyDescent="0.3">
      <c r="A10" s="5" t="s">
        <v>52</v>
      </c>
      <c r="B10" s="31">
        <v>-347945</v>
      </c>
      <c r="C10" s="31">
        <v>-354056</v>
      </c>
    </row>
    <row r="11" spans="1:3" x14ac:dyDescent="0.3">
      <c r="A11" s="5" t="s">
        <v>53</v>
      </c>
      <c r="B11" s="31">
        <v>-60997</v>
      </c>
      <c r="C11" s="31">
        <v>-36812</v>
      </c>
    </row>
    <row r="12" spans="1:3" x14ac:dyDescent="0.3">
      <c r="A12" s="36" t="s">
        <v>146</v>
      </c>
      <c r="B12" s="125">
        <f>SUM(B6:B11)</f>
        <v>355782</v>
      </c>
      <c r="C12" s="125">
        <f>SUM(C6:C11)</f>
        <v>320027</v>
      </c>
    </row>
    <row r="13" spans="1:3" x14ac:dyDescent="0.3">
      <c r="A13" s="5"/>
      <c r="B13" s="31"/>
      <c r="C13" s="31"/>
    </row>
    <row r="14" spans="1:3" x14ac:dyDescent="0.3">
      <c r="A14" s="36" t="s">
        <v>54</v>
      </c>
      <c r="B14" s="31"/>
      <c r="C14" s="31"/>
    </row>
    <row r="15" spans="1:3" x14ac:dyDescent="0.3">
      <c r="A15" s="5" t="s">
        <v>57</v>
      </c>
      <c r="B15" s="31">
        <v>-46829</v>
      </c>
      <c r="C15" s="31">
        <v>-50477</v>
      </c>
    </row>
    <row r="16" spans="1:3" x14ac:dyDescent="0.3">
      <c r="A16" s="5" t="s">
        <v>56</v>
      </c>
      <c r="B16" s="31">
        <v>-56059</v>
      </c>
      <c r="C16" s="31">
        <v>-73027</v>
      </c>
    </row>
    <row r="17" spans="1:3" x14ac:dyDescent="0.3">
      <c r="A17" s="5" t="s">
        <v>49</v>
      </c>
      <c r="B17" s="31">
        <v>-22396</v>
      </c>
      <c r="C17" s="31">
        <v>-14024</v>
      </c>
    </row>
    <row r="18" spans="1:3" x14ac:dyDescent="0.3">
      <c r="A18" s="5" t="s">
        <v>55</v>
      </c>
      <c r="B18" s="31">
        <v>-24804</v>
      </c>
      <c r="C18" s="31">
        <v>-32510</v>
      </c>
    </row>
    <row r="19" spans="1:3" x14ac:dyDescent="0.3">
      <c r="A19" s="5" t="s">
        <v>73</v>
      </c>
      <c r="B19" s="31">
        <v>0</v>
      </c>
      <c r="C19" s="31">
        <v>-30444</v>
      </c>
    </row>
    <row r="20" spans="1:3" x14ac:dyDescent="0.3">
      <c r="A20" s="5" t="s">
        <v>74</v>
      </c>
      <c r="B20" s="31">
        <v>0</v>
      </c>
      <c r="C20" s="31">
        <v>-6063</v>
      </c>
    </row>
    <row r="21" spans="1:3" x14ac:dyDescent="0.3">
      <c r="A21" s="5" t="s">
        <v>75</v>
      </c>
      <c r="B21" s="31">
        <v>0</v>
      </c>
      <c r="C21" s="31">
        <v>-29176</v>
      </c>
    </row>
    <row r="22" spans="1:3" x14ac:dyDescent="0.3">
      <c r="A22" s="5" t="s">
        <v>72</v>
      </c>
      <c r="B22" s="31">
        <v>-61795</v>
      </c>
      <c r="C22" s="31">
        <v>-148307</v>
      </c>
    </row>
    <row r="23" spans="1:3" x14ac:dyDescent="0.3">
      <c r="A23" s="5" t="s">
        <v>58</v>
      </c>
      <c r="B23" s="31">
        <v>36500</v>
      </c>
      <c r="C23" s="31">
        <v>28020</v>
      </c>
    </row>
    <row r="24" spans="1:3" x14ac:dyDescent="0.3">
      <c r="A24" s="5" t="s">
        <v>76</v>
      </c>
      <c r="B24" s="31">
        <v>0</v>
      </c>
      <c r="C24" s="31">
        <v>17500</v>
      </c>
    </row>
    <row r="25" spans="1:3" x14ac:dyDescent="0.3">
      <c r="A25" s="36" t="s">
        <v>147</v>
      </c>
      <c r="B25" s="125">
        <f>SUM(B15:B24)</f>
        <v>-175383</v>
      </c>
      <c r="C25" s="125">
        <f>SUM(C15:C24)</f>
        <v>-338508</v>
      </c>
    </row>
    <row r="26" spans="1:3" x14ac:dyDescent="0.3">
      <c r="A26" s="5"/>
      <c r="B26" s="31"/>
      <c r="C26" s="31"/>
    </row>
    <row r="27" spans="1:3" x14ac:dyDescent="0.3">
      <c r="A27" s="36" t="s">
        <v>59</v>
      </c>
      <c r="B27" s="31"/>
      <c r="C27" s="31"/>
    </row>
    <row r="28" spans="1:3" x14ac:dyDescent="0.3">
      <c r="A28" s="5" t="s">
        <v>149</v>
      </c>
      <c r="B28" s="31">
        <v>530929</v>
      </c>
      <c r="C28" s="31">
        <v>9877</v>
      </c>
    </row>
    <row r="29" spans="1:3" x14ac:dyDescent="0.3">
      <c r="A29" s="5" t="s">
        <v>71</v>
      </c>
      <c r="B29" s="31">
        <v>4540</v>
      </c>
      <c r="C29" s="31">
        <v>3523</v>
      </c>
    </row>
    <row r="30" spans="1:3" x14ac:dyDescent="0.3">
      <c r="A30" s="5" t="s">
        <v>150</v>
      </c>
      <c r="B30" s="31">
        <v>1177477</v>
      </c>
      <c r="C30" s="31">
        <v>614862</v>
      </c>
    </row>
    <row r="31" spans="1:3" x14ac:dyDescent="0.3">
      <c r="A31" s="5" t="s">
        <v>60</v>
      </c>
      <c r="B31" s="31">
        <v>-1154033</v>
      </c>
      <c r="C31" s="31">
        <v>-540600</v>
      </c>
    </row>
    <row r="32" spans="1:3" x14ac:dyDescent="0.3">
      <c r="A32" s="5" t="s">
        <v>77</v>
      </c>
      <c r="B32" s="31">
        <v>0</v>
      </c>
      <c r="C32" s="31">
        <v>-1300</v>
      </c>
    </row>
    <row r="33" spans="1:5" x14ac:dyDescent="0.3">
      <c r="A33" s="5" t="s">
        <v>151</v>
      </c>
      <c r="B33" s="31">
        <v>-230451</v>
      </c>
      <c r="C33" s="31">
        <v>-172161</v>
      </c>
    </row>
    <row r="34" spans="1:5" x14ac:dyDescent="0.3">
      <c r="A34" s="5" t="s">
        <v>61</v>
      </c>
      <c r="B34" s="31">
        <v>-28158</v>
      </c>
      <c r="C34" s="31">
        <v>-32871</v>
      </c>
    </row>
    <row r="35" spans="1:5" x14ac:dyDescent="0.3">
      <c r="A35" s="36" t="s">
        <v>148</v>
      </c>
      <c r="B35" s="125">
        <f>SUM(B28:B34)</f>
        <v>300304</v>
      </c>
      <c r="C35" s="125">
        <f>SUM(C28:C34)</f>
        <v>-118670</v>
      </c>
    </row>
    <row r="36" spans="1:5" x14ac:dyDescent="0.3">
      <c r="A36" s="5"/>
      <c r="B36" s="31"/>
      <c r="C36" s="31"/>
    </row>
    <row r="37" spans="1:5" x14ac:dyDescent="0.3">
      <c r="A37" s="5" t="s">
        <v>62</v>
      </c>
      <c r="B37" s="31">
        <f>B12+B25+B35</f>
        <v>480703</v>
      </c>
      <c r="C37" s="31">
        <f>C12+C25+C35</f>
        <v>-137151</v>
      </c>
      <c r="D37" s="112"/>
      <c r="E37" s="113"/>
    </row>
    <row r="38" spans="1:5" x14ac:dyDescent="0.3">
      <c r="A38" s="5"/>
      <c r="B38" s="31"/>
      <c r="C38" s="31"/>
    </row>
    <row r="39" spans="1:5" x14ac:dyDescent="0.3">
      <c r="A39" s="5" t="s">
        <v>152</v>
      </c>
      <c r="B39" s="31">
        <v>199805</v>
      </c>
      <c r="C39" s="31">
        <v>336545</v>
      </c>
    </row>
    <row r="40" spans="1:5" x14ac:dyDescent="0.3">
      <c r="A40" s="5" t="s">
        <v>153</v>
      </c>
      <c r="B40" s="31">
        <v>751</v>
      </c>
      <c r="C40" s="31">
        <v>411</v>
      </c>
    </row>
    <row r="41" spans="1:5" x14ac:dyDescent="0.3">
      <c r="A41" s="5" t="s">
        <v>154</v>
      </c>
      <c r="B41" s="125">
        <f>B40+B39+B37</f>
        <v>681259</v>
      </c>
      <c r="C41" s="125">
        <f>C40+C39+C37</f>
        <v>199805</v>
      </c>
    </row>
    <row r="42" spans="1:5" x14ac:dyDescent="0.3">
      <c r="A42" s="5"/>
      <c r="B42" s="100"/>
      <c r="C42" s="100"/>
    </row>
    <row r="43" spans="1:5" x14ac:dyDescent="0.3">
      <c r="B43" s="100"/>
      <c r="C43" s="100"/>
    </row>
    <row r="44" spans="1:5" x14ac:dyDescent="0.3">
      <c r="B44" s="100"/>
      <c r="C44" s="100"/>
    </row>
    <row r="45" spans="1:5" x14ac:dyDescent="0.3">
      <c r="B45" s="100"/>
      <c r="C45" s="100"/>
    </row>
    <row r="46" spans="1:5" x14ac:dyDescent="0.3">
      <c r="B46" s="100"/>
      <c r="C46" s="100"/>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R53"/>
  <sheetViews>
    <sheetView showGridLines="0" zoomScale="85" zoomScaleNormal="85" workbookViewId="0">
      <pane xSplit="2" ySplit="4" topLeftCell="C11" activePane="bottomRight" state="frozen"/>
      <selection activeCell="E37" sqref="E37"/>
      <selection pane="topRight" activeCell="E37" sqref="E37"/>
      <selection pane="bottomLeft" activeCell="E37" sqref="E37"/>
      <selection pane="bottomRight" activeCell="G56" sqref="G56"/>
    </sheetView>
  </sheetViews>
  <sheetFormatPr defaultColWidth="9.1796875" defaultRowHeight="11.5" x14ac:dyDescent="0.25"/>
  <cols>
    <col min="1" max="1" width="12.81640625" style="5" customWidth="1"/>
    <col min="2" max="2" width="31" style="5" customWidth="1"/>
    <col min="3" max="3" width="11" style="4" bestFit="1" customWidth="1"/>
    <col min="4" max="4" width="14.453125" style="4" customWidth="1"/>
    <col min="5" max="5" width="10" style="4" bestFit="1" customWidth="1"/>
    <col min="6" max="7" width="11" style="4" bestFit="1" customWidth="1"/>
    <col min="8" max="8" width="11" style="4" customWidth="1"/>
    <col min="9" max="9" width="10.1796875" style="4" customWidth="1"/>
    <col min="10" max="10" width="10.453125" style="4" bestFit="1" customWidth="1"/>
    <col min="11" max="11" width="11.7265625" style="5" customWidth="1"/>
    <col min="12" max="12" width="11" style="5" customWidth="1"/>
    <col min="13" max="13" width="12.453125" style="5" customWidth="1"/>
    <col min="14" max="14" width="16.1796875" style="5" customWidth="1"/>
    <col min="15" max="15" width="12.26953125" style="36" customWidth="1"/>
    <col min="16" max="16" width="11.7265625" style="5" customWidth="1"/>
    <col min="17" max="17" width="14.453125" style="36" customWidth="1"/>
    <col min="18" max="18" width="41" style="5" customWidth="1"/>
    <col min="19" max="19" width="45.81640625" style="5" customWidth="1"/>
    <col min="20" max="20" width="9.81640625" style="5" hidden="1" customWidth="1"/>
    <col min="21" max="21" width="8.54296875" style="5" hidden="1" customWidth="1"/>
    <col min="22" max="22" width="7.26953125" style="5" hidden="1" customWidth="1"/>
    <col min="23" max="25" width="9.1796875" style="5" hidden="1" customWidth="1"/>
    <col min="26" max="16384" width="9.1796875" style="5"/>
  </cols>
  <sheetData>
    <row r="1" spans="1:24" x14ac:dyDescent="0.25">
      <c r="A1" s="2" t="s">
        <v>0</v>
      </c>
    </row>
    <row r="2" spans="1:24" ht="12" thickBot="1" x14ac:dyDescent="0.3">
      <c r="A2" s="2" t="s">
        <v>128</v>
      </c>
      <c r="B2" s="1"/>
    </row>
    <row r="3" spans="1:24" ht="24.75" customHeight="1" x14ac:dyDescent="0.25">
      <c r="C3" s="37" t="s">
        <v>78</v>
      </c>
      <c r="D3" s="159" t="s">
        <v>79</v>
      </c>
      <c r="E3" s="160"/>
      <c r="F3" s="160"/>
      <c r="G3" s="160"/>
      <c r="H3" s="161"/>
      <c r="I3" s="38"/>
      <c r="J3" s="159" t="s">
        <v>80</v>
      </c>
      <c r="K3" s="160"/>
      <c r="L3" s="160"/>
      <c r="M3" s="39"/>
      <c r="N3" s="40" t="s">
        <v>81</v>
      </c>
      <c r="O3" s="41"/>
      <c r="P3" s="40" t="s">
        <v>82</v>
      </c>
      <c r="Q3" s="41" t="s">
        <v>83</v>
      </c>
    </row>
    <row r="4" spans="1:24" ht="35" thickBot="1" x14ac:dyDescent="0.3">
      <c r="A4" s="5" t="s">
        <v>17</v>
      </c>
      <c r="B4" s="5" t="s">
        <v>84</v>
      </c>
      <c r="C4" s="42" t="s">
        <v>85</v>
      </c>
      <c r="D4" s="43" t="s">
        <v>86</v>
      </c>
      <c r="E4" s="44" t="s">
        <v>87</v>
      </c>
      <c r="F4" s="45" t="s">
        <v>88</v>
      </c>
      <c r="G4" s="45" t="s">
        <v>89</v>
      </c>
      <c r="H4" s="46" t="s">
        <v>90</v>
      </c>
      <c r="I4" s="47" t="s">
        <v>91</v>
      </c>
      <c r="J4" s="83" t="s">
        <v>92</v>
      </c>
      <c r="K4" s="84" t="s">
        <v>93</v>
      </c>
      <c r="L4" s="84" t="s">
        <v>94</v>
      </c>
      <c r="M4" s="85" t="s">
        <v>95</v>
      </c>
      <c r="N4" s="86" t="s">
        <v>81</v>
      </c>
      <c r="O4" s="87" t="s">
        <v>96</v>
      </c>
      <c r="P4" s="88" t="s">
        <v>97</v>
      </c>
      <c r="Q4" s="89" t="s">
        <v>83</v>
      </c>
      <c r="T4" s="5" t="s">
        <v>98</v>
      </c>
      <c r="W4" s="5" t="s">
        <v>99</v>
      </c>
    </row>
    <row r="5" spans="1:24" s="56" customFormat="1" x14ac:dyDescent="0.25">
      <c r="A5" s="60">
        <v>2009</v>
      </c>
      <c r="B5" s="60" t="s">
        <v>100</v>
      </c>
      <c r="C5" s="131">
        <v>1</v>
      </c>
      <c r="D5" s="131">
        <v>1</v>
      </c>
      <c r="E5" s="131">
        <v>0.751</v>
      </c>
      <c r="F5" s="131">
        <v>0.5</v>
      </c>
      <c r="G5" s="131">
        <v>0.5</v>
      </c>
      <c r="H5" s="131">
        <v>1</v>
      </c>
      <c r="I5" s="63"/>
      <c r="J5" s="131">
        <v>0.75</v>
      </c>
      <c r="K5" s="131">
        <v>0.67500000000000004</v>
      </c>
      <c r="L5" s="131">
        <v>0.75</v>
      </c>
      <c r="M5" s="63"/>
      <c r="N5" s="131">
        <v>1</v>
      </c>
      <c r="O5" s="90"/>
      <c r="P5" s="131">
        <v>0.50609999999999999</v>
      </c>
      <c r="Q5" s="90"/>
    </row>
    <row r="6" spans="1:24" x14ac:dyDescent="0.25">
      <c r="B6" s="36" t="s">
        <v>137</v>
      </c>
      <c r="C6" s="63"/>
      <c r="D6" s="70"/>
      <c r="E6" s="70"/>
      <c r="F6" s="70"/>
      <c r="G6" s="70"/>
      <c r="H6" s="70"/>
      <c r="I6" s="63"/>
      <c r="J6" s="70"/>
      <c r="K6" s="71"/>
      <c r="L6" s="98"/>
      <c r="M6" s="63"/>
      <c r="N6" s="70"/>
      <c r="O6" s="90"/>
      <c r="P6" s="66"/>
      <c r="Q6" s="90"/>
    </row>
    <row r="7" spans="1:24" x14ac:dyDescent="0.25">
      <c r="A7" s="5">
        <v>2009</v>
      </c>
      <c r="B7" s="5" t="s">
        <v>101</v>
      </c>
      <c r="C7" s="64">
        <v>368394</v>
      </c>
      <c r="D7" s="126">
        <v>124874</v>
      </c>
      <c r="E7" s="126">
        <v>59149</v>
      </c>
      <c r="F7" s="126">
        <v>78482</v>
      </c>
      <c r="G7" s="126">
        <v>80116</v>
      </c>
      <c r="H7" s="72">
        <v>0</v>
      </c>
      <c r="I7" s="74">
        <f>SUM(D7:H7)</f>
        <v>342621</v>
      </c>
      <c r="J7" s="81">
        <v>13902</v>
      </c>
      <c r="K7" s="73"/>
      <c r="L7" s="72">
        <v>0</v>
      </c>
      <c r="M7" s="74">
        <f>SUM(J7:L7)</f>
        <v>13902</v>
      </c>
      <c r="N7" s="81">
        <v>0</v>
      </c>
      <c r="O7" s="91">
        <f>SUM(C7,I7,M7,N7)</f>
        <v>724917</v>
      </c>
      <c r="P7" s="132">
        <v>53765</v>
      </c>
      <c r="Q7" s="91">
        <f>SUM(O7:P7)</f>
        <v>778682</v>
      </c>
      <c r="T7" s="50" t="e">
        <f>SUM(C7)+SUM(D7:H7)+SUM(#REF!)+SUM(J7:L7)+N7+P7</f>
        <v>#REF!</v>
      </c>
      <c r="U7" s="50" t="e">
        <f t="shared" ref="U7:U29" si="0">Q7-T7</f>
        <v>#REF!</v>
      </c>
      <c r="W7" s="50" t="e">
        <f>C7+I7+#REF!+M7+N7+P7</f>
        <v>#REF!</v>
      </c>
      <c r="X7" s="50" t="e">
        <f t="shared" ref="X7:X29" si="1">Q7-W7</f>
        <v>#REF!</v>
      </c>
    </row>
    <row r="8" spans="1:24" x14ac:dyDescent="0.25">
      <c r="A8" s="5">
        <v>2009</v>
      </c>
      <c r="B8" s="5" t="s">
        <v>102</v>
      </c>
      <c r="C8" s="64">
        <v>33830</v>
      </c>
      <c r="D8" s="66">
        <v>529</v>
      </c>
      <c r="E8" s="66">
        <v>164</v>
      </c>
      <c r="F8" s="126">
        <v>6292</v>
      </c>
      <c r="G8" s="126">
        <v>1077</v>
      </c>
      <c r="H8" s="126">
        <v>21913</v>
      </c>
      <c r="I8" s="74">
        <f>SUM(D8:H8)</f>
        <v>29975</v>
      </c>
      <c r="J8" s="72">
        <v>0</v>
      </c>
      <c r="K8" s="73"/>
      <c r="L8" s="72">
        <v>0</v>
      </c>
      <c r="M8" s="74">
        <f>SUM(J8:L8)</f>
        <v>0</v>
      </c>
      <c r="N8" s="81">
        <v>-1009</v>
      </c>
      <c r="O8" s="91">
        <f>SUM(C8,I8,M8,N8)</f>
        <v>62796</v>
      </c>
      <c r="P8" s="132">
        <v>2188</v>
      </c>
      <c r="Q8" s="91">
        <f>SUM(O8:P8)</f>
        <v>64984</v>
      </c>
      <c r="T8" s="50" t="e">
        <f>SUM(C8)+SUM(D8:H8)+SUM(#REF!)+SUM(J8:L8)+N8+P8</f>
        <v>#REF!</v>
      </c>
      <c r="U8" s="50" t="e">
        <f t="shared" si="0"/>
        <v>#REF!</v>
      </c>
      <c r="W8" s="50" t="e">
        <f>C8+I8+#REF!+M8+N8+P8</f>
        <v>#REF!</v>
      </c>
      <c r="X8" s="50" t="e">
        <f t="shared" si="1"/>
        <v>#REF!</v>
      </c>
    </row>
    <row r="9" spans="1:24" ht="12" thickBot="1" x14ac:dyDescent="0.3">
      <c r="A9" s="5">
        <v>2009</v>
      </c>
      <c r="B9" s="51" t="s">
        <v>103</v>
      </c>
      <c r="C9" s="65">
        <f t="shared" ref="C9:J9" si="2">SUM(C7:C8)</f>
        <v>402224</v>
      </c>
      <c r="D9" s="127">
        <f t="shared" si="2"/>
        <v>125403</v>
      </c>
      <c r="E9" s="127">
        <f t="shared" si="2"/>
        <v>59313</v>
      </c>
      <c r="F9" s="127">
        <f t="shared" si="2"/>
        <v>84774</v>
      </c>
      <c r="G9" s="127">
        <f t="shared" si="2"/>
        <v>81193</v>
      </c>
      <c r="H9" s="127">
        <f t="shared" si="2"/>
        <v>21913</v>
      </c>
      <c r="I9" s="65">
        <f t="shared" si="2"/>
        <v>372596</v>
      </c>
      <c r="J9" s="127">
        <f t="shared" si="2"/>
        <v>13902</v>
      </c>
      <c r="K9" s="75"/>
      <c r="L9" s="127">
        <v>0</v>
      </c>
      <c r="M9" s="65">
        <f>SUM(M7:M8)</f>
        <v>13902</v>
      </c>
      <c r="N9" s="151">
        <f>SUM(N7:N8)</f>
        <v>-1009</v>
      </c>
      <c r="O9" s="92">
        <f>SUM(C9,I9,M9,N9)</f>
        <v>787713</v>
      </c>
      <c r="P9" s="127">
        <f>SUM(P7:P8)</f>
        <v>55953</v>
      </c>
      <c r="Q9" s="92">
        <f>SUM(O9:P9)</f>
        <v>843666</v>
      </c>
      <c r="T9" s="50" t="e">
        <f>SUM(C9)+SUM(D9:H9)+SUM(#REF!)+SUM(J9:L9)+N9+P9</f>
        <v>#REF!</v>
      </c>
      <c r="U9" s="50" t="e">
        <f t="shared" si="0"/>
        <v>#REF!</v>
      </c>
      <c r="W9" s="50" t="e">
        <f>C9+I9+#REF!+M9+N9+P9</f>
        <v>#REF!</v>
      </c>
      <c r="X9" s="50" t="e">
        <f t="shared" si="1"/>
        <v>#REF!</v>
      </c>
    </row>
    <row r="10" spans="1:24" x14ac:dyDescent="0.25">
      <c r="B10" s="21"/>
      <c r="C10" s="67"/>
      <c r="D10" s="128"/>
      <c r="E10" s="128"/>
      <c r="F10" s="128"/>
      <c r="G10" s="128"/>
      <c r="H10" s="128"/>
      <c r="I10" s="80"/>
      <c r="J10" s="114"/>
      <c r="K10" s="79"/>
      <c r="L10" s="114"/>
      <c r="M10" s="80"/>
      <c r="N10" s="114"/>
      <c r="O10" s="93"/>
      <c r="P10" s="114"/>
      <c r="Q10" s="93"/>
      <c r="T10" s="50"/>
      <c r="U10" s="50"/>
      <c r="W10" s="50"/>
      <c r="X10" s="50"/>
    </row>
    <row r="11" spans="1:24" x14ac:dyDescent="0.25">
      <c r="A11" s="5">
        <v>2009</v>
      </c>
      <c r="B11" s="21" t="s">
        <v>104</v>
      </c>
      <c r="C11" s="80">
        <f t="shared" ref="C11:H11" si="3">-(C9-C13)</f>
        <v>-106300</v>
      </c>
      <c r="D11" s="150">
        <f t="shared" si="3"/>
        <v>-31408</v>
      </c>
      <c r="E11" s="150">
        <f t="shared" si="3"/>
        <v>-18066</v>
      </c>
      <c r="F11" s="150">
        <f t="shared" si="3"/>
        <v>-13310</v>
      </c>
      <c r="G11" s="150">
        <f t="shared" si="3"/>
        <v>-17566</v>
      </c>
      <c r="H11" s="150">
        <f t="shared" si="3"/>
        <v>-20519</v>
      </c>
      <c r="I11" s="80">
        <f>SUM(D11:H11)</f>
        <v>-100869</v>
      </c>
      <c r="J11" s="150">
        <f>-(J9-J13)</f>
        <v>-6589</v>
      </c>
      <c r="K11" s="79"/>
      <c r="L11" s="150">
        <f>-(L9-L13)</f>
        <v>-6146</v>
      </c>
      <c r="M11" s="80">
        <f>SUM(J11:L11)</f>
        <v>-12735</v>
      </c>
      <c r="N11" s="150">
        <f>-(N9-N13)</f>
        <v>-30916</v>
      </c>
      <c r="O11" s="93">
        <f>SUM(C11,I11,M11,N11)</f>
        <v>-250820</v>
      </c>
      <c r="P11" s="150">
        <f>-(P9-P13)</f>
        <v>-9549</v>
      </c>
      <c r="Q11" s="93">
        <f>SUM(O11:P11)</f>
        <v>-260369</v>
      </c>
      <c r="T11" s="50"/>
      <c r="U11" s="50"/>
      <c r="W11" s="50"/>
      <c r="X11" s="50"/>
    </row>
    <row r="12" spans="1:24" x14ac:dyDescent="0.25">
      <c r="C12" s="63"/>
      <c r="D12" s="66"/>
      <c r="E12" s="66"/>
      <c r="F12" s="66"/>
      <c r="G12" s="66"/>
      <c r="H12" s="66"/>
      <c r="I12" s="74"/>
      <c r="J12" s="81"/>
      <c r="K12" s="73"/>
      <c r="L12" s="81"/>
      <c r="M12" s="74"/>
      <c r="N12" s="81"/>
      <c r="O12" s="91"/>
      <c r="P12" s="81"/>
      <c r="Q12" s="91"/>
      <c r="T12" s="50" t="e">
        <f>SUM(C12)+SUM(D12:H12)+SUM(#REF!)+SUM(J12:L12)+N12+P12</f>
        <v>#REF!</v>
      </c>
      <c r="U12" s="50" t="e">
        <f t="shared" si="0"/>
        <v>#REF!</v>
      </c>
      <c r="W12" s="50" t="e">
        <f>C12+I12+#REF!+M12+N12+P12</f>
        <v>#REF!</v>
      </c>
      <c r="X12" s="50" t="e">
        <f t="shared" si="1"/>
        <v>#REF!</v>
      </c>
    </row>
    <row r="13" spans="1:24" x14ac:dyDescent="0.25">
      <c r="A13" s="5">
        <v>2009</v>
      </c>
      <c r="B13" s="5" t="s">
        <v>105</v>
      </c>
      <c r="C13" s="64">
        <f t="shared" ref="C13:H13" si="4">C16</f>
        <v>295924</v>
      </c>
      <c r="D13" s="126">
        <f t="shared" si="4"/>
        <v>93995</v>
      </c>
      <c r="E13" s="126">
        <f t="shared" si="4"/>
        <v>41247</v>
      </c>
      <c r="F13" s="126">
        <f t="shared" si="4"/>
        <v>71464</v>
      </c>
      <c r="G13" s="126">
        <f t="shared" si="4"/>
        <v>63627</v>
      </c>
      <c r="H13" s="126">
        <f t="shared" si="4"/>
        <v>1394</v>
      </c>
      <c r="I13" s="80">
        <f>SUM(D13:H13)</f>
        <v>271727</v>
      </c>
      <c r="J13" s="126">
        <f>J16</f>
        <v>7313</v>
      </c>
      <c r="K13" s="73"/>
      <c r="L13" s="150">
        <f>L16</f>
        <v>-6146</v>
      </c>
      <c r="M13" s="80">
        <f>SUM(J13:L13)</f>
        <v>1167</v>
      </c>
      <c r="N13" s="81">
        <v>-31925</v>
      </c>
      <c r="O13" s="91">
        <f>SUM(C13,I13,M13,N13)</f>
        <v>536893</v>
      </c>
      <c r="P13" s="132">
        <v>46404</v>
      </c>
      <c r="Q13" s="91">
        <f>SUM(O13:P13)</f>
        <v>583297</v>
      </c>
      <c r="T13" s="50" t="e">
        <f>SUM(C13)+SUM(D13:H13)+SUM(#REF!)+SUM(J13:L13)+N13+P13</f>
        <v>#REF!</v>
      </c>
      <c r="U13" s="50" t="e">
        <f t="shared" si="0"/>
        <v>#REF!</v>
      </c>
      <c r="W13" s="50" t="e">
        <f>C13+I13+#REF!+M13+N13+P13</f>
        <v>#REF!</v>
      </c>
      <c r="X13" s="50" t="e">
        <f t="shared" si="1"/>
        <v>#REF!</v>
      </c>
    </row>
    <row r="14" spans="1:24" x14ac:dyDescent="0.25">
      <c r="C14" s="63"/>
      <c r="D14" s="66"/>
      <c r="E14" s="66"/>
      <c r="F14" s="66"/>
      <c r="G14" s="66"/>
      <c r="H14" s="66"/>
      <c r="I14" s="74"/>
      <c r="J14" s="81"/>
      <c r="K14" s="73"/>
      <c r="L14" s="81"/>
      <c r="M14" s="74"/>
      <c r="N14" s="81"/>
      <c r="O14" s="91"/>
      <c r="P14" s="81"/>
      <c r="Q14" s="91"/>
      <c r="T14" s="50" t="e">
        <f>SUM(C14)+SUM(D14:H14)+SUM(#REF!)+SUM(J14:L14)+N14+P14</f>
        <v>#REF!</v>
      </c>
      <c r="U14" s="50" t="e">
        <f t="shared" si="0"/>
        <v>#REF!</v>
      </c>
      <c r="W14" s="50" t="e">
        <f>C14+I14+#REF!+M14+N14+P14</f>
        <v>#REF!</v>
      </c>
      <c r="X14" s="50" t="e">
        <f t="shared" si="1"/>
        <v>#REF!</v>
      </c>
    </row>
    <row r="15" spans="1:24" x14ac:dyDescent="0.25">
      <c r="A15" s="5">
        <v>2009</v>
      </c>
      <c r="B15" s="5" t="s">
        <v>106</v>
      </c>
      <c r="C15" s="74">
        <v>0</v>
      </c>
      <c r="D15" s="72">
        <v>0</v>
      </c>
      <c r="E15" s="72">
        <v>0</v>
      </c>
      <c r="F15" s="72">
        <v>0</v>
      </c>
      <c r="G15" s="72">
        <v>0</v>
      </c>
      <c r="H15" s="72">
        <v>0</v>
      </c>
      <c r="I15" s="74">
        <f>SUM(D15:H15)</f>
        <v>0</v>
      </c>
      <c r="J15" s="72">
        <v>0</v>
      </c>
      <c r="K15" s="73"/>
      <c r="L15" s="72">
        <v>0</v>
      </c>
      <c r="M15" s="74">
        <f>SUM(J15:L15)</f>
        <v>0</v>
      </c>
      <c r="N15" s="81">
        <v>-26582</v>
      </c>
      <c r="O15" s="91">
        <f>SUM(C15,I15,M15,N15)</f>
        <v>-26582</v>
      </c>
      <c r="P15" s="72">
        <v>0</v>
      </c>
      <c r="Q15" s="91">
        <f>SUM(O15:P15)</f>
        <v>-26582</v>
      </c>
      <c r="T15" s="50" t="e">
        <f>SUM(C15)+SUM(D15:H15)+SUM(#REF!)+SUM(J15:L15)+N15+P15</f>
        <v>#REF!</v>
      </c>
      <c r="U15" s="50" t="e">
        <f t="shared" si="0"/>
        <v>#REF!</v>
      </c>
      <c r="W15" s="50" t="e">
        <f>C15+I15+#REF!+M15+N15+P15</f>
        <v>#REF!</v>
      </c>
      <c r="X15" s="50" t="e">
        <f t="shared" si="1"/>
        <v>#REF!</v>
      </c>
    </row>
    <row r="16" spans="1:24" ht="12" thickBot="1" x14ac:dyDescent="0.3">
      <c r="A16" s="5">
        <v>2009</v>
      </c>
      <c r="B16" s="51" t="s">
        <v>107</v>
      </c>
      <c r="C16" s="65">
        <v>295924</v>
      </c>
      <c r="D16" s="127">
        <v>93995</v>
      </c>
      <c r="E16" s="127">
        <v>41247</v>
      </c>
      <c r="F16" s="127">
        <v>71464</v>
      </c>
      <c r="G16" s="127">
        <v>63627</v>
      </c>
      <c r="H16" s="127">
        <v>1394</v>
      </c>
      <c r="I16" s="76">
        <f>SUM(D16:H16)</f>
        <v>271727</v>
      </c>
      <c r="J16" s="82">
        <v>7313</v>
      </c>
      <c r="K16" s="75"/>
      <c r="L16" s="82">
        <v>-6146</v>
      </c>
      <c r="M16" s="76">
        <f>SUM(J16:L16)</f>
        <v>1167</v>
      </c>
      <c r="N16" s="82">
        <v>-58507</v>
      </c>
      <c r="O16" s="92">
        <f>SUM(C16,I16,M16,N16)</f>
        <v>510311</v>
      </c>
      <c r="P16" s="133">
        <v>46404</v>
      </c>
      <c r="Q16" s="92">
        <f>SUM(O16:P16)</f>
        <v>556715</v>
      </c>
      <c r="T16" s="50" t="e">
        <f>SUM(C16)+SUM(D16:H16)+SUM(#REF!)+SUM(J16:L16)+N16+P16</f>
        <v>#REF!</v>
      </c>
      <c r="U16" s="50" t="e">
        <f t="shared" si="0"/>
        <v>#REF!</v>
      </c>
      <c r="W16" s="50" t="e">
        <f>C16+I16+#REF!+M16+N16+P16</f>
        <v>#REF!</v>
      </c>
      <c r="X16" s="50" t="e">
        <f t="shared" si="1"/>
        <v>#REF!</v>
      </c>
    </row>
    <row r="17" spans="1:1024 1026:5117 5122:6143 6148:7167 7169:8191 8193:10239 10241:14332 14337:15358 15363:16372" x14ac:dyDescent="0.25">
      <c r="C17" s="63"/>
      <c r="D17" s="66"/>
      <c r="E17" s="66"/>
      <c r="F17" s="66"/>
      <c r="G17" s="66"/>
      <c r="H17" s="66"/>
      <c r="I17" s="74"/>
      <c r="J17" s="81"/>
      <c r="K17" s="73"/>
      <c r="L17" s="81"/>
      <c r="M17" s="74"/>
      <c r="N17" s="81"/>
      <c r="O17" s="91"/>
      <c r="P17" s="81"/>
      <c r="Q17" s="91"/>
      <c r="T17" s="50" t="e">
        <f>SUM(C17)+SUM(D17:H17)+SUM(#REF!)+SUM(J17:L17)+N17+P17</f>
        <v>#REF!</v>
      </c>
      <c r="U17" s="50" t="e">
        <f t="shared" si="0"/>
        <v>#REF!</v>
      </c>
      <c r="W17" s="50" t="e">
        <f>C17+I17+#REF!+M17+N17+P17</f>
        <v>#REF!</v>
      </c>
      <c r="X17" s="50" t="e">
        <f t="shared" si="1"/>
        <v>#REF!</v>
      </c>
    </row>
    <row r="18" spans="1:1024 1026:5117 5122:6143 6148:7167 7169:8191 8193:10239 10241:14332 14337:15358 15363:16372" x14ac:dyDescent="0.25">
      <c r="A18" s="5">
        <v>2009</v>
      </c>
      <c r="B18" s="5" t="s">
        <v>108</v>
      </c>
      <c r="C18" s="64">
        <v>3311</v>
      </c>
      <c r="D18" s="126">
        <v>71713</v>
      </c>
      <c r="E18" s="126">
        <v>106656</v>
      </c>
      <c r="F18" s="72">
        <v>0</v>
      </c>
      <c r="G18" s="72">
        <v>0</v>
      </c>
      <c r="H18" s="126">
        <v>1418</v>
      </c>
      <c r="I18" s="74">
        <f>SUM(D18:H18)</f>
        <v>179787</v>
      </c>
      <c r="J18" s="81">
        <v>138</v>
      </c>
      <c r="K18" s="73"/>
      <c r="L18" s="72">
        <v>0</v>
      </c>
      <c r="M18" s="74">
        <f>SUM(J18:L18)</f>
        <v>138</v>
      </c>
      <c r="N18" s="81">
        <v>76421</v>
      </c>
      <c r="O18" s="91">
        <f>SUM(C18,I18,M18,N18)</f>
        <v>259657</v>
      </c>
      <c r="P18" s="132">
        <v>339</v>
      </c>
      <c r="Q18" s="91">
        <f>SUM(O18:P18)</f>
        <v>259996</v>
      </c>
      <c r="T18" s="50" t="e">
        <f>SUM(C18)+SUM(D18:H18)+SUM(#REF!)+SUM(J18:L18)+N18+P18</f>
        <v>#REF!</v>
      </c>
      <c r="U18" s="50" t="e">
        <f t="shared" si="0"/>
        <v>#REF!</v>
      </c>
      <c r="W18" s="50" t="e">
        <f>C18+I18+#REF!+M18+N18+P18</f>
        <v>#REF!</v>
      </c>
      <c r="X18" s="50" t="e">
        <f t="shared" si="1"/>
        <v>#REF!</v>
      </c>
    </row>
    <row r="19" spans="1:1024 1026:5117 5122:6143 6148:7167 7169:8191 8193:10239 10241:14332 14337:15358 15363:16372" x14ac:dyDescent="0.25">
      <c r="A19" s="5">
        <v>2009</v>
      </c>
      <c r="B19" s="5" t="s">
        <v>109</v>
      </c>
      <c r="C19" s="74">
        <v>-111457</v>
      </c>
      <c r="D19" s="81">
        <v>-76835</v>
      </c>
      <c r="E19" s="81">
        <v>-101918</v>
      </c>
      <c r="F19" s="81">
        <v>-14922</v>
      </c>
      <c r="G19" s="81">
        <v>-165466</v>
      </c>
      <c r="H19" s="72">
        <v>0</v>
      </c>
      <c r="I19" s="74">
        <f>SUM(D19:H19)</f>
        <v>-359141</v>
      </c>
      <c r="J19" s="81">
        <v>-27385</v>
      </c>
      <c r="K19" s="73"/>
      <c r="L19" s="72">
        <v>0</v>
      </c>
      <c r="M19" s="74">
        <f>SUM(J19:L19)</f>
        <v>-27385</v>
      </c>
      <c r="N19" s="81">
        <v>-126584</v>
      </c>
      <c r="O19" s="91">
        <f>SUM(C19,I19,M19,N19)</f>
        <v>-624567</v>
      </c>
      <c r="P19" s="132">
        <v>-3204</v>
      </c>
      <c r="Q19" s="91">
        <f>SUM(O19:P19)</f>
        <v>-627771</v>
      </c>
      <c r="T19" s="50" t="e">
        <f>SUM(C19)+SUM(D19:H19)+SUM(#REF!)+SUM(J19:L19)+N19+P19</f>
        <v>#REF!</v>
      </c>
      <c r="U19" s="50" t="e">
        <f t="shared" si="0"/>
        <v>#REF!</v>
      </c>
      <c r="W19" s="50" t="e">
        <f>C19+I19+#REF!+M19+N19+P19</f>
        <v>#REF!</v>
      </c>
      <c r="X19" s="50" t="e">
        <f t="shared" si="1"/>
        <v>#REF!</v>
      </c>
    </row>
    <row r="20" spans="1:1024 1026:5117 5122:6143 6148:7167 7169:8191 8193:10239 10241:14332 14337:15358 15363:16372" x14ac:dyDescent="0.25">
      <c r="A20" s="5">
        <v>2009</v>
      </c>
      <c r="B20" s="52" t="s">
        <v>110</v>
      </c>
      <c r="C20" s="74">
        <v>-157417</v>
      </c>
      <c r="D20" s="81">
        <v>-64481</v>
      </c>
      <c r="E20" s="81">
        <v>-38461</v>
      </c>
      <c r="F20" s="81">
        <v>-44556</v>
      </c>
      <c r="G20" s="81">
        <v>-36737</v>
      </c>
      <c r="H20" s="81">
        <v>-3889</v>
      </c>
      <c r="I20" s="74">
        <f>SUM(D20:H20)</f>
        <v>-188124</v>
      </c>
      <c r="J20" s="81">
        <v>-8612</v>
      </c>
      <c r="K20" s="73"/>
      <c r="L20" s="72">
        <v>0</v>
      </c>
      <c r="M20" s="74">
        <f>SUM(J20:L20)</f>
        <v>-8612</v>
      </c>
      <c r="N20" s="81">
        <v>-2034</v>
      </c>
      <c r="O20" s="91">
        <f>SUM(C20,I20,M20,N20)</f>
        <v>-356187</v>
      </c>
      <c r="P20" s="132">
        <v>-31899</v>
      </c>
      <c r="Q20" s="91">
        <f>SUM(O20:P20)</f>
        <v>-388086</v>
      </c>
      <c r="T20" s="50" t="e">
        <f>SUM(C20)+SUM(D20:H20)+SUM(#REF!)+SUM(J20:L20)+N20+P20</f>
        <v>#REF!</v>
      </c>
      <c r="U20" s="50" t="e">
        <f t="shared" si="0"/>
        <v>#REF!</v>
      </c>
      <c r="W20" s="50" t="e">
        <f>C20+I20+#REF!+M20+N20+P20</f>
        <v>#REF!</v>
      </c>
      <c r="X20" s="50" t="e">
        <f t="shared" si="1"/>
        <v>#REF!</v>
      </c>
    </row>
    <row r="21" spans="1:1024 1026:5117 5122:6143 6148:7167 7169:8191 8193:10239 10241:14332 14337:15358 15363:16372" x14ac:dyDescent="0.25">
      <c r="A21" s="5">
        <v>2009</v>
      </c>
      <c r="B21" s="5" t="s">
        <v>111</v>
      </c>
      <c r="C21" s="74">
        <v>0</v>
      </c>
      <c r="D21" s="72">
        <v>0</v>
      </c>
      <c r="E21" s="72">
        <v>0</v>
      </c>
      <c r="F21" s="72">
        <v>0</v>
      </c>
      <c r="G21" s="72">
        <v>0</v>
      </c>
      <c r="H21" s="72">
        <v>0</v>
      </c>
      <c r="I21" s="74">
        <f>SUM(D21:H21)</f>
        <v>0</v>
      </c>
      <c r="J21" s="72">
        <v>0</v>
      </c>
      <c r="K21" s="73"/>
      <c r="L21" s="72">
        <v>0</v>
      </c>
      <c r="M21" s="74">
        <f>SUM(J21:L21)</f>
        <v>0</v>
      </c>
      <c r="N21" s="81">
        <v>2830</v>
      </c>
      <c r="O21" s="91">
        <f>SUM(C21,I21,M21,N21)</f>
        <v>2830</v>
      </c>
      <c r="P21" s="72">
        <v>0</v>
      </c>
      <c r="Q21" s="91">
        <f>SUM(O21:P21)</f>
        <v>2830</v>
      </c>
      <c r="T21" s="50" t="e">
        <f>SUM(C21)+SUM(D21:H21)+SUM(#REF!)+SUM(J21:L21)+N21+P21</f>
        <v>#REF!</v>
      </c>
      <c r="U21" s="50" t="e">
        <f t="shared" si="0"/>
        <v>#REF!</v>
      </c>
      <c r="W21" s="50" t="e">
        <f>C21+I21+#REF!+M21+N21+P21</f>
        <v>#REF!</v>
      </c>
      <c r="X21" s="50" t="e">
        <f t="shared" si="1"/>
        <v>#REF!</v>
      </c>
    </row>
    <row r="22" spans="1:1024 1026:5117 5122:6143 6148:7167 7169:8191 8193:10239 10241:14332 14337:15358 15363:16372" ht="12" thickBot="1" x14ac:dyDescent="0.3">
      <c r="A22" s="5">
        <v>2009</v>
      </c>
      <c r="B22" s="51" t="s">
        <v>112</v>
      </c>
      <c r="C22" s="76">
        <f t="shared" ref="C22:J22" si="5">C16+SUM(C18:C21)</f>
        <v>30361</v>
      </c>
      <c r="D22" s="82">
        <f t="shared" si="5"/>
        <v>24392</v>
      </c>
      <c r="E22" s="82">
        <f t="shared" si="5"/>
        <v>7524</v>
      </c>
      <c r="F22" s="82">
        <f t="shared" si="5"/>
        <v>11986</v>
      </c>
      <c r="G22" s="82">
        <f t="shared" si="5"/>
        <v>-138576</v>
      </c>
      <c r="H22" s="82">
        <f t="shared" si="5"/>
        <v>-1077</v>
      </c>
      <c r="I22" s="76">
        <f t="shared" si="5"/>
        <v>-95751</v>
      </c>
      <c r="J22" s="82">
        <f t="shared" si="5"/>
        <v>-28546</v>
      </c>
      <c r="K22" s="75"/>
      <c r="L22" s="82">
        <f>L16+SUM(L18:L21)</f>
        <v>-6146</v>
      </c>
      <c r="M22" s="76">
        <f>M16+SUM(M18:M21)</f>
        <v>-34692</v>
      </c>
      <c r="N22" s="82">
        <f>N16+SUM(N18:N21)</f>
        <v>-107874</v>
      </c>
      <c r="O22" s="92">
        <f>SUM(C22,I22,M22,N22)</f>
        <v>-207956</v>
      </c>
      <c r="P22" s="82">
        <f>P16+SUM(P18:P21)</f>
        <v>11640</v>
      </c>
      <c r="Q22" s="92">
        <f>SUM(O22:P22)</f>
        <v>-196316</v>
      </c>
      <c r="T22" s="50" t="e">
        <f>SUM(C22)+SUM(D22:H22)+SUM(#REF!)+SUM(J22:L22)+N22+P22</f>
        <v>#REF!</v>
      </c>
      <c r="U22" s="50" t="e">
        <f t="shared" si="0"/>
        <v>#REF!</v>
      </c>
      <c r="W22" s="50" t="e">
        <f>C22+I22+#REF!+M22+N22+P22</f>
        <v>#REF!</v>
      </c>
      <c r="X22" s="50" t="e">
        <f t="shared" si="1"/>
        <v>#REF!</v>
      </c>
    </row>
    <row r="23" spans="1:1024 1026:5117 5122:6143 6148:7167 7169:8191 8193:10239 10241:14332 14337:15358 15363:16372" x14ac:dyDescent="0.25">
      <c r="C23" s="74"/>
      <c r="D23" s="81"/>
      <c r="E23" s="81"/>
      <c r="F23" s="81"/>
      <c r="G23" s="81"/>
      <c r="H23" s="81"/>
      <c r="I23" s="74"/>
      <c r="J23" s="81"/>
      <c r="K23" s="73"/>
      <c r="L23" s="81"/>
      <c r="M23" s="74"/>
      <c r="N23" s="81"/>
      <c r="O23" s="91"/>
      <c r="P23" s="81"/>
      <c r="Q23" s="91"/>
      <c r="T23" s="50" t="e">
        <f>SUM(C23)+SUM(D23:H23)+SUM(#REF!)+SUM(J23:L23)+N23+P23</f>
        <v>#REF!</v>
      </c>
      <c r="U23" s="50" t="e">
        <f t="shared" si="0"/>
        <v>#REF!</v>
      </c>
      <c r="W23" s="50" t="e">
        <f>C23+I23+#REF!+M23+N23+P23</f>
        <v>#REF!</v>
      </c>
      <c r="X23" s="50" t="e">
        <f t="shared" si="1"/>
        <v>#REF!</v>
      </c>
    </row>
    <row r="24" spans="1:1024 1026:5117 5122:6143 6148:7167 7169:8191 8193:10239 10241:14332 14337:15358 15363:16372" x14ac:dyDescent="0.25">
      <c r="A24" s="5">
        <v>2009</v>
      </c>
      <c r="B24" s="53" t="s">
        <v>113</v>
      </c>
      <c r="C24" s="78">
        <v>10604</v>
      </c>
      <c r="D24" s="129">
        <v>-2825</v>
      </c>
      <c r="E24" s="129">
        <v>-11684</v>
      </c>
      <c r="F24" s="129">
        <v>-15482</v>
      </c>
      <c r="G24" s="152">
        <v>0</v>
      </c>
      <c r="H24" s="129">
        <v>1219</v>
      </c>
      <c r="I24" s="78">
        <f>SUM(D24:H24)</f>
        <v>-28772</v>
      </c>
      <c r="J24" s="129">
        <v>12002</v>
      </c>
      <c r="K24" s="77"/>
      <c r="L24" s="129">
        <v>1549</v>
      </c>
      <c r="M24" s="78">
        <f>SUM(J24:L24)</f>
        <v>13551</v>
      </c>
      <c r="N24" s="129">
        <v>53325</v>
      </c>
      <c r="O24" s="94">
        <f>SUM(C24,I24,M24,N24)</f>
        <v>48708</v>
      </c>
      <c r="P24" s="134">
        <v>-5328</v>
      </c>
      <c r="Q24" s="94">
        <f>SUM(O24:P24)</f>
        <v>43380</v>
      </c>
      <c r="T24" s="50" t="e">
        <f>SUM(C24)+SUM(D24:H24)+SUM(#REF!)+SUM(J24:L24)+N24+P24</f>
        <v>#REF!</v>
      </c>
      <c r="U24" s="50" t="e">
        <f t="shared" si="0"/>
        <v>#REF!</v>
      </c>
      <c r="W24" s="50" t="e">
        <f>C24+I24+#REF!+M24+N24+P24</f>
        <v>#REF!</v>
      </c>
      <c r="X24" s="50" t="e">
        <f t="shared" si="1"/>
        <v>#REF!</v>
      </c>
    </row>
    <row r="25" spans="1:1024 1026:5117 5122:6143 6148:7167 7169:8191 8193:10239 10241:14332 14337:15358 15363:16372" ht="12" thickBot="1" x14ac:dyDescent="0.3">
      <c r="A25" s="5">
        <v>2009</v>
      </c>
      <c r="B25" s="54" t="s">
        <v>114</v>
      </c>
      <c r="C25" s="76">
        <f t="shared" ref="C25:J25" si="6">SUM(C22,C24)</f>
        <v>40965</v>
      </c>
      <c r="D25" s="82">
        <f t="shared" si="6"/>
        <v>21567</v>
      </c>
      <c r="E25" s="82">
        <f t="shared" si="6"/>
        <v>-4160</v>
      </c>
      <c r="F25" s="82">
        <f t="shared" si="6"/>
        <v>-3496</v>
      </c>
      <c r="G25" s="82">
        <f t="shared" si="6"/>
        <v>-138576</v>
      </c>
      <c r="H25" s="82">
        <f t="shared" si="6"/>
        <v>142</v>
      </c>
      <c r="I25" s="76">
        <f t="shared" si="6"/>
        <v>-124523</v>
      </c>
      <c r="J25" s="82">
        <f t="shared" si="6"/>
        <v>-16544</v>
      </c>
      <c r="K25" s="75"/>
      <c r="L25" s="82">
        <f>SUM(L22,L24)</f>
        <v>-4597</v>
      </c>
      <c r="M25" s="76">
        <f>SUM(M22,M24)</f>
        <v>-21141</v>
      </c>
      <c r="N25" s="82">
        <f>SUM(N22,N24)</f>
        <v>-54549</v>
      </c>
      <c r="O25" s="92">
        <f>SUM(C25,I25,M25,N25)</f>
        <v>-159248</v>
      </c>
      <c r="P25" s="82">
        <f>SUM(P22,P24)</f>
        <v>6312</v>
      </c>
      <c r="Q25" s="92">
        <f>SUM(O25:P25)</f>
        <v>-152936</v>
      </c>
      <c r="T25" s="50" t="e">
        <f>SUM(C25)+SUM(D25:H25)+SUM(#REF!)+SUM(J25:L25)+N25+P25</f>
        <v>#REF!</v>
      </c>
      <c r="U25" s="50" t="e">
        <f t="shared" si="0"/>
        <v>#REF!</v>
      </c>
      <c r="W25" s="50" t="e">
        <f>C25+I25+#REF!+M25+N25+P25</f>
        <v>#REF!</v>
      </c>
      <c r="X25" s="50" t="e">
        <f t="shared" si="1"/>
        <v>#REF!</v>
      </c>
    </row>
    <row r="26" spans="1:1024 1026:5117 5122:6143 6148:7167 7169:8191 8193:10239 10241:14332 14337:15358 15363:16372" x14ac:dyDescent="0.25">
      <c r="A26" s="5">
        <v>2009</v>
      </c>
      <c r="B26" s="55" t="s">
        <v>115</v>
      </c>
      <c r="C26" s="130">
        <f>C13/C7</f>
        <v>0.80328126951036116</v>
      </c>
      <c r="D26" s="68"/>
      <c r="E26" s="68"/>
      <c r="F26" s="68"/>
      <c r="G26" s="68"/>
      <c r="H26" s="68"/>
      <c r="I26" s="130">
        <f>I13/I7</f>
        <v>0.79308331946961808</v>
      </c>
      <c r="J26" s="69"/>
      <c r="K26" s="68"/>
      <c r="L26" s="69"/>
      <c r="M26" s="130">
        <f>M13/M7</f>
        <v>8.3944756150194214E-2</v>
      </c>
      <c r="N26" s="69"/>
      <c r="O26" s="68"/>
      <c r="P26" s="69"/>
      <c r="Q26" s="69"/>
      <c r="T26" s="50"/>
      <c r="U26" s="50"/>
      <c r="W26" s="50"/>
      <c r="X26" s="50"/>
    </row>
    <row r="27" spans="1:1024 1026:5117 5122:6143 6148:7167 7169:8191 8193:10239 10241:14332 14337:15358 15363:16372" x14ac:dyDescent="0.25">
      <c r="A27" s="5">
        <v>2009</v>
      </c>
      <c r="B27" s="55" t="s">
        <v>116</v>
      </c>
      <c r="C27" s="68"/>
      <c r="D27" s="68"/>
      <c r="E27" s="68"/>
      <c r="F27" s="68"/>
      <c r="G27" s="68"/>
      <c r="H27" s="68"/>
      <c r="I27" s="68"/>
      <c r="J27" s="68"/>
      <c r="K27" s="68"/>
      <c r="L27" s="68"/>
      <c r="M27" s="68"/>
      <c r="N27" s="68"/>
      <c r="O27" s="68"/>
      <c r="P27" s="68"/>
      <c r="Q27" s="135">
        <f>Q13/Q9</f>
        <v>0.69138379406068273</v>
      </c>
      <c r="T27" s="50"/>
      <c r="U27" s="50"/>
      <c r="W27" s="50"/>
      <c r="X27" s="50"/>
    </row>
    <row r="28" spans="1:1024 1026:5117 5122:6143 6148:7167 7169:8191 8193:10239 10241:14332 14337:15358 15363:16372" s="56" customFormat="1" x14ac:dyDescent="0.25">
      <c r="C28" s="57"/>
      <c r="D28" s="57"/>
      <c r="E28" s="57"/>
      <c r="F28" s="57"/>
      <c r="G28" s="57"/>
      <c r="H28" s="57"/>
      <c r="I28" s="57"/>
      <c r="J28" s="66"/>
      <c r="K28" s="66"/>
      <c r="L28" s="66"/>
      <c r="M28" s="66"/>
      <c r="N28" s="66"/>
      <c r="O28" s="95"/>
      <c r="P28" s="66"/>
      <c r="Q28" s="95"/>
      <c r="T28" s="50" t="e">
        <f>SUM(C28)+SUM(D28:H28)+SUM(#REF!)+SUM(J28:L28)+N28+P28</f>
        <v>#REF!</v>
      </c>
      <c r="U28" s="50" t="e">
        <f t="shared" si="0"/>
        <v>#REF!</v>
      </c>
      <c r="V28" s="5"/>
      <c r="W28" s="50" t="e">
        <f>C28+I28+#REF!+M28+N28+P28</f>
        <v>#REF!</v>
      </c>
      <c r="X28" s="50" t="e">
        <f t="shared" si="1"/>
        <v>#REF!</v>
      </c>
    </row>
    <row r="29" spans="1:1024 1026:5117 5122:6143 6148:7167 7169:8191 8193:10239 10241:14332 14337:15358 15363:16372" s="56" customFormat="1" x14ac:dyDescent="0.25">
      <c r="A29" s="58"/>
      <c r="C29" s="57"/>
      <c r="D29" s="57"/>
      <c r="E29" s="57"/>
      <c r="F29" s="57"/>
      <c r="G29" s="57"/>
      <c r="H29" s="57"/>
      <c r="I29" s="57"/>
      <c r="J29" s="66"/>
      <c r="K29" s="66"/>
      <c r="L29" s="66"/>
      <c r="M29" s="66"/>
      <c r="N29" s="66"/>
      <c r="O29" s="95"/>
      <c r="P29" s="66"/>
      <c r="Q29" s="95"/>
      <c r="T29" s="50" t="e">
        <f>SUM(C29)+SUM(D29:H29)+SUM(#REF!)+SUM(J29:L29)+N29+P29</f>
        <v>#REF!</v>
      </c>
      <c r="U29" s="50" t="e">
        <f t="shared" si="0"/>
        <v>#REF!</v>
      </c>
      <c r="V29" s="5"/>
      <c r="W29" s="50" t="e">
        <f>C29+I29+#REF!+M29+N29+P29</f>
        <v>#REF!</v>
      </c>
      <c r="X29" s="50" t="e">
        <f t="shared" si="1"/>
        <v>#REF!</v>
      </c>
    </row>
    <row r="30" spans="1:1024 1026:5117 5122:6143 6148:7167 7169:8191 8193:10239 10241:14332 14337:15358 15363:16372" s="56" customFormat="1" x14ac:dyDescent="0.25">
      <c r="A30" s="60">
        <v>2010</v>
      </c>
      <c r="B30" s="60" t="s">
        <v>100</v>
      </c>
      <c r="C30" s="131">
        <v>1</v>
      </c>
      <c r="D30" s="131">
        <v>1</v>
      </c>
      <c r="E30" s="131">
        <v>0.751</v>
      </c>
      <c r="F30" s="131">
        <v>0.5</v>
      </c>
      <c r="G30" s="131">
        <v>0.5</v>
      </c>
      <c r="H30" s="131">
        <v>1</v>
      </c>
      <c r="I30" s="63"/>
      <c r="J30" s="131">
        <v>0.75</v>
      </c>
      <c r="K30" s="131">
        <v>0.67500000000000004</v>
      </c>
      <c r="L30" s="131">
        <v>0.75</v>
      </c>
      <c r="M30" s="63"/>
      <c r="N30" s="131">
        <v>1</v>
      </c>
      <c r="O30" s="90"/>
      <c r="P30" s="131">
        <v>0.50609999999999999</v>
      </c>
      <c r="Q30" s="90"/>
      <c r="AD30" s="59"/>
      <c r="AE30" s="59"/>
      <c r="AF30" s="59"/>
      <c r="AG30" s="59"/>
      <c r="AH30" s="59"/>
      <c r="AI30" s="59"/>
      <c r="AJ30" s="59"/>
      <c r="AL30" s="59"/>
      <c r="AM30" s="59"/>
      <c r="AN30" s="59"/>
      <c r="AP30" s="59"/>
      <c r="AR30" s="59"/>
      <c r="AW30" s="59"/>
      <c r="AX30" s="59"/>
      <c r="AY30" s="59"/>
      <c r="AZ30" s="59"/>
      <c r="BA30" s="59"/>
      <c r="BB30" s="59"/>
      <c r="BC30" s="59"/>
      <c r="BE30" s="59"/>
      <c r="BF30" s="59"/>
      <c r="BG30" s="59"/>
      <c r="BI30" s="59"/>
      <c r="BK30" s="59"/>
      <c r="BP30" s="59"/>
      <c r="BQ30" s="59"/>
      <c r="BR30" s="59"/>
      <c r="BS30" s="59"/>
      <c r="BT30" s="59"/>
      <c r="BU30" s="59"/>
      <c r="BV30" s="59"/>
      <c r="BX30" s="59"/>
      <c r="BY30" s="59"/>
      <c r="BZ30" s="59"/>
      <c r="CB30" s="59"/>
      <c r="CD30" s="59"/>
      <c r="CI30" s="59"/>
      <c r="CJ30" s="59"/>
      <c r="CK30" s="59"/>
      <c r="CL30" s="59"/>
      <c r="CM30" s="59"/>
      <c r="CN30" s="59"/>
      <c r="CO30" s="59"/>
      <c r="CQ30" s="59"/>
      <c r="CR30" s="59"/>
      <c r="CS30" s="59"/>
      <c r="CU30" s="59"/>
      <c r="CW30" s="59"/>
      <c r="DB30" s="59"/>
      <c r="DC30" s="59"/>
      <c r="DD30" s="59"/>
      <c r="DE30" s="59"/>
      <c r="DF30" s="59"/>
      <c r="DG30" s="59"/>
      <c r="DH30" s="59"/>
      <c r="DJ30" s="59"/>
      <c r="DK30" s="59"/>
      <c r="DL30" s="59"/>
      <c r="DN30" s="59"/>
      <c r="DP30" s="59"/>
      <c r="DU30" s="59"/>
      <c r="DV30" s="59"/>
      <c r="DW30" s="59"/>
      <c r="DX30" s="59"/>
      <c r="DY30" s="59"/>
      <c r="DZ30" s="59"/>
      <c r="EA30" s="59"/>
      <c r="EC30" s="59"/>
      <c r="ED30" s="59"/>
      <c r="EE30" s="59"/>
      <c r="EG30" s="59"/>
      <c r="EI30" s="59"/>
      <c r="EN30" s="59"/>
      <c r="EO30" s="59"/>
      <c r="EP30" s="59"/>
      <c r="EQ30" s="59"/>
      <c r="ER30" s="59"/>
      <c r="ES30" s="59"/>
      <c r="ET30" s="59"/>
      <c r="EV30" s="59"/>
      <c r="EW30" s="59"/>
      <c r="EX30" s="59"/>
      <c r="EZ30" s="59"/>
      <c r="FB30" s="59"/>
      <c r="FG30" s="59"/>
      <c r="FH30" s="59"/>
      <c r="FI30" s="59"/>
      <c r="FJ30" s="59"/>
      <c r="FK30" s="59"/>
      <c r="FL30" s="59"/>
      <c r="FM30" s="59"/>
      <c r="FO30" s="59"/>
      <c r="FP30" s="59"/>
      <c r="FQ30" s="59"/>
      <c r="FS30" s="59"/>
      <c r="FU30" s="59"/>
      <c r="FZ30" s="59"/>
      <c r="GA30" s="59"/>
      <c r="GB30" s="59"/>
      <c r="GC30" s="59"/>
      <c r="GD30" s="59"/>
      <c r="GE30" s="59"/>
      <c r="GF30" s="59"/>
      <c r="GH30" s="59"/>
      <c r="GI30" s="59"/>
      <c r="GJ30" s="59"/>
      <c r="GL30" s="59"/>
      <c r="GN30" s="59"/>
      <c r="GS30" s="59"/>
      <c r="GT30" s="59"/>
      <c r="GU30" s="59"/>
      <c r="GV30" s="59"/>
      <c r="GW30" s="59"/>
      <c r="GX30" s="59"/>
      <c r="GY30" s="59"/>
      <c r="HA30" s="59"/>
      <c r="HB30" s="59"/>
      <c r="HC30" s="59"/>
      <c r="HE30" s="59"/>
      <c r="HG30" s="59"/>
      <c r="HL30" s="59"/>
      <c r="HM30" s="59"/>
      <c r="HN30" s="59"/>
      <c r="HO30" s="59"/>
      <c r="HP30" s="59"/>
      <c r="HQ30" s="59"/>
      <c r="HR30" s="59"/>
      <c r="HT30" s="59"/>
      <c r="HU30" s="59"/>
      <c r="HV30" s="59"/>
      <c r="HX30" s="59"/>
      <c r="HZ30" s="59"/>
      <c r="IE30" s="59"/>
      <c r="IF30" s="59"/>
      <c r="IG30" s="59"/>
      <c r="IH30" s="59"/>
      <c r="II30" s="59"/>
      <c r="IJ30" s="59"/>
      <c r="IK30" s="59"/>
      <c r="IM30" s="59"/>
      <c r="IN30" s="59"/>
      <c r="IO30" s="59"/>
      <c r="IQ30" s="59"/>
      <c r="IS30" s="59"/>
      <c r="IX30" s="59"/>
      <c r="IY30" s="59"/>
      <c r="IZ30" s="59"/>
      <c r="JA30" s="59"/>
      <c r="JB30" s="59"/>
      <c r="JC30" s="59"/>
      <c r="JD30" s="59"/>
      <c r="JF30" s="59"/>
      <c r="JG30" s="59"/>
      <c r="JH30" s="59"/>
      <c r="JJ30" s="59"/>
      <c r="JL30" s="59"/>
      <c r="JQ30" s="59"/>
      <c r="JR30" s="59"/>
      <c r="JS30" s="59"/>
      <c r="JT30" s="59"/>
      <c r="JU30" s="59"/>
      <c r="JV30" s="59"/>
      <c r="JW30" s="59"/>
      <c r="JY30" s="59"/>
      <c r="JZ30" s="59"/>
      <c r="KA30" s="59"/>
      <c r="KC30" s="59"/>
      <c r="KE30" s="59"/>
      <c r="KJ30" s="59"/>
      <c r="KK30" s="59"/>
      <c r="KL30" s="59"/>
      <c r="KM30" s="59"/>
      <c r="KN30" s="59"/>
      <c r="KO30" s="59"/>
      <c r="KP30" s="59"/>
      <c r="KR30" s="59"/>
      <c r="KS30" s="59"/>
      <c r="KT30" s="59"/>
      <c r="KV30" s="59"/>
      <c r="KX30" s="59"/>
      <c r="LC30" s="59"/>
      <c r="LD30" s="59"/>
      <c r="LE30" s="59"/>
      <c r="LF30" s="59"/>
      <c r="LG30" s="59"/>
      <c r="LH30" s="59"/>
      <c r="LI30" s="59"/>
      <c r="LK30" s="59"/>
      <c r="LL30" s="59"/>
      <c r="LM30" s="59"/>
      <c r="LO30" s="59"/>
      <c r="LQ30" s="59"/>
      <c r="LV30" s="59"/>
      <c r="LW30" s="59"/>
      <c r="LX30" s="59"/>
      <c r="LY30" s="59"/>
      <c r="LZ30" s="59"/>
      <c r="MA30" s="59"/>
      <c r="MB30" s="59"/>
      <c r="MD30" s="59"/>
      <c r="ME30" s="59"/>
      <c r="MF30" s="59"/>
      <c r="MH30" s="59"/>
      <c r="MJ30" s="59"/>
      <c r="MO30" s="59"/>
      <c r="MP30" s="59"/>
      <c r="MQ30" s="59"/>
      <c r="MR30" s="59"/>
      <c r="MS30" s="59"/>
      <c r="MT30" s="59"/>
      <c r="MU30" s="59"/>
      <c r="MW30" s="59"/>
      <c r="MX30" s="59"/>
      <c r="MY30" s="59"/>
      <c r="NA30" s="59"/>
      <c r="NC30" s="59"/>
      <c r="NH30" s="59"/>
      <c r="NI30" s="59"/>
      <c r="NJ30" s="59"/>
      <c r="NK30" s="59"/>
      <c r="NL30" s="59"/>
      <c r="NM30" s="59"/>
      <c r="NN30" s="59"/>
      <c r="NP30" s="59"/>
      <c r="NQ30" s="59"/>
      <c r="NR30" s="59"/>
      <c r="NT30" s="59"/>
      <c r="NV30" s="59"/>
      <c r="OA30" s="59"/>
      <c r="OB30" s="59"/>
      <c r="OC30" s="59"/>
      <c r="OD30" s="59"/>
      <c r="OE30" s="59"/>
      <c r="OF30" s="59"/>
      <c r="OG30" s="59"/>
      <c r="OI30" s="59"/>
      <c r="OJ30" s="59"/>
      <c r="OK30" s="59"/>
      <c r="OM30" s="59"/>
      <c r="OO30" s="59"/>
      <c r="OT30" s="59"/>
      <c r="OU30" s="59"/>
      <c r="OV30" s="59"/>
      <c r="OW30" s="59"/>
      <c r="OX30" s="59"/>
      <c r="OY30" s="59"/>
      <c r="OZ30" s="59"/>
      <c r="PB30" s="59"/>
      <c r="PC30" s="59"/>
      <c r="PD30" s="59"/>
      <c r="PF30" s="59"/>
      <c r="PH30" s="59"/>
      <c r="PM30" s="59"/>
      <c r="PN30" s="59"/>
      <c r="PO30" s="59"/>
      <c r="PP30" s="59"/>
      <c r="PQ30" s="59"/>
      <c r="PR30" s="59"/>
      <c r="PS30" s="59"/>
      <c r="PU30" s="59"/>
      <c r="PV30" s="59"/>
      <c r="PW30" s="59"/>
      <c r="PY30" s="59"/>
      <c r="QA30" s="59"/>
      <c r="QF30" s="59"/>
      <c r="QG30" s="59"/>
      <c r="QH30" s="59"/>
      <c r="QI30" s="59"/>
      <c r="QJ30" s="59"/>
      <c r="QK30" s="59"/>
      <c r="QL30" s="59"/>
      <c r="QN30" s="59"/>
      <c r="QO30" s="59"/>
      <c r="QP30" s="59"/>
      <c r="QR30" s="59"/>
      <c r="QT30" s="59"/>
      <c r="QY30" s="59"/>
      <c r="QZ30" s="59"/>
      <c r="RA30" s="59"/>
      <c r="RB30" s="59"/>
      <c r="RC30" s="59"/>
      <c r="RD30" s="59"/>
      <c r="RE30" s="59"/>
      <c r="RG30" s="59"/>
      <c r="RH30" s="59"/>
      <c r="RI30" s="59"/>
      <c r="RK30" s="59"/>
      <c r="RM30" s="59"/>
      <c r="RR30" s="59"/>
      <c r="RS30" s="59"/>
      <c r="RT30" s="59"/>
      <c r="RU30" s="59"/>
      <c r="RV30" s="59"/>
      <c r="RW30" s="59"/>
      <c r="RX30" s="59"/>
      <c r="RZ30" s="59"/>
      <c r="SA30" s="59"/>
      <c r="SB30" s="59"/>
      <c r="SD30" s="59"/>
      <c r="SF30" s="59"/>
      <c r="SK30" s="59"/>
      <c r="SL30" s="59"/>
      <c r="SM30" s="59"/>
      <c r="SN30" s="59"/>
      <c r="SO30" s="59"/>
      <c r="SP30" s="59"/>
      <c r="SQ30" s="59"/>
      <c r="SS30" s="59"/>
      <c r="ST30" s="59"/>
      <c r="SU30" s="59"/>
      <c r="SW30" s="59"/>
      <c r="SY30" s="59"/>
      <c r="TD30" s="59"/>
      <c r="TE30" s="59"/>
      <c r="TF30" s="59"/>
      <c r="TG30" s="59"/>
      <c r="TH30" s="59"/>
      <c r="TI30" s="59"/>
      <c r="TJ30" s="59"/>
      <c r="TL30" s="59"/>
      <c r="TM30" s="59"/>
      <c r="TN30" s="59"/>
      <c r="TP30" s="59"/>
      <c r="TR30" s="59"/>
      <c r="TW30" s="59"/>
      <c r="TX30" s="59"/>
      <c r="TY30" s="59"/>
      <c r="TZ30" s="59"/>
      <c r="UA30" s="59"/>
      <c r="UB30" s="59"/>
      <c r="UC30" s="59"/>
      <c r="UE30" s="59"/>
      <c r="UF30" s="59"/>
      <c r="UG30" s="59"/>
      <c r="UI30" s="59"/>
      <c r="UK30" s="59"/>
      <c r="UP30" s="59"/>
      <c r="UQ30" s="59"/>
      <c r="UR30" s="59"/>
      <c r="US30" s="59"/>
      <c r="UT30" s="59"/>
      <c r="UU30" s="59"/>
      <c r="UV30" s="59"/>
      <c r="UX30" s="59"/>
      <c r="UY30" s="59"/>
      <c r="UZ30" s="59"/>
      <c r="VB30" s="59"/>
      <c r="VD30" s="59"/>
      <c r="VI30" s="59"/>
      <c r="VJ30" s="59"/>
      <c r="VK30" s="59"/>
      <c r="VL30" s="59"/>
      <c r="VM30" s="59"/>
      <c r="VN30" s="59"/>
      <c r="VO30" s="59"/>
      <c r="VQ30" s="59"/>
      <c r="VR30" s="59"/>
      <c r="VS30" s="59"/>
      <c r="VU30" s="59"/>
      <c r="VW30" s="59"/>
      <c r="WB30" s="59"/>
      <c r="WC30" s="59"/>
      <c r="WD30" s="59"/>
      <c r="WE30" s="59"/>
      <c r="WF30" s="59"/>
      <c r="WG30" s="59"/>
      <c r="WH30" s="59"/>
      <c r="WJ30" s="59"/>
      <c r="WK30" s="59"/>
      <c r="WL30" s="59"/>
      <c r="WN30" s="59"/>
      <c r="WP30" s="59"/>
      <c r="WU30" s="59"/>
      <c r="WV30" s="59"/>
      <c r="WW30" s="59"/>
      <c r="WX30" s="59"/>
      <c r="WY30" s="59"/>
      <c r="WZ30" s="59"/>
      <c r="XA30" s="59"/>
      <c r="XC30" s="59"/>
      <c r="XD30" s="59"/>
      <c r="XE30" s="59"/>
      <c r="XG30" s="59"/>
      <c r="XI30" s="59"/>
      <c r="XN30" s="59"/>
      <c r="XO30" s="59"/>
      <c r="XP30" s="59"/>
      <c r="XQ30" s="59"/>
      <c r="XR30" s="59"/>
      <c r="XS30" s="59"/>
      <c r="XT30" s="59"/>
      <c r="XV30" s="59"/>
      <c r="XW30" s="59"/>
      <c r="XX30" s="59"/>
      <c r="XZ30" s="59"/>
      <c r="YB30" s="59"/>
      <c r="YG30" s="59"/>
      <c r="YH30" s="59"/>
      <c r="YI30" s="59"/>
      <c r="YJ30" s="59"/>
      <c r="YK30" s="59"/>
      <c r="YL30" s="59"/>
      <c r="YM30" s="59"/>
      <c r="YO30" s="59"/>
      <c r="YP30" s="59"/>
      <c r="YQ30" s="59"/>
      <c r="YS30" s="59"/>
      <c r="YU30" s="59"/>
      <c r="YZ30" s="59"/>
      <c r="ZA30" s="59"/>
      <c r="ZB30" s="59"/>
      <c r="ZC30" s="59"/>
      <c r="ZD30" s="59"/>
      <c r="ZE30" s="59"/>
      <c r="ZF30" s="59"/>
      <c r="ZH30" s="59"/>
      <c r="ZI30" s="59"/>
      <c r="ZJ30" s="59"/>
      <c r="ZL30" s="59"/>
      <c r="ZN30" s="59"/>
      <c r="ZS30" s="59"/>
      <c r="ZT30" s="59"/>
      <c r="ZU30" s="59"/>
      <c r="ZV30" s="59"/>
      <c r="ZW30" s="59"/>
      <c r="ZX30" s="59"/>
      <c r="ZY30" s="59"/>
      <c r="AAA30" s="59"/>
      <c r="AAB30" s="59"/>
      <c r="AAC30" s="59"/>
      <c r="AAE30" s="59"/>
      <c r="AAG30" s="59"/>
      <c r="AAL30" s="59"/>
      <c r="AAM30" s="59"/>
      <c r="AAN30" s="59"/>
      <c r="AAO30" s="59"/>
      <c r="AAP30" s="59"/>
      <c r="AAQ30" s="59"/>
      <c r="AAR30" s="59"/>
      <c r="AAT30" s="59"/>
      <c r="AAU30" s="59"/>
      <c r="AAV30" s="59"/>
      <c r="AAX30" s="59"/>
      <c r="AAZ30" s="59"/>
      <c r="ABE30" s="59"/>
      <c r="ABF30" s="59"/>
      <c r="ABG30" s="59"/>
      <c r="ABH30" s="59"/>
      <c r="ABI30" s="59"/>
      <c r="ABJ30" s="59"/>
      <c r="ABK30" s="59"/>
      <c r="ABM30" s="59"/>
      <c r="ABN30" s="59"/>
      <c r="ABO30" s="59"/>
      <c r="ABQ30" s="59"/>
      <c r="ABS30" s="59"/>
      <c r="ABX30" s="59"/>
      <c r="ABY30" s="59"/>
      <c r="ABZ30" s="59"/>
      <c r="ACA30" s="59"/>
      <c r="ACB30" s="59"/>
      <c r="ACC30" s="59"/>
      <c r="ACD30" s="59"/>
      <c r="ACF30" s="59"/>
      <c r="ACG30" s="59"/>
      <c r="ACH30" s="59"/>
      <c r="ACJ30" s="59"/>
      <c r="ACL30" s="59"/>
      <c r="ACQ30" s="59"/>
      <c r="ACR30" s="59"/>
      <c r="ACS30" s="59"/>
      <c r="ACT30" s="59"/>
      <c r="ACU30" s="59"/>
      <c r="ACV30" s="59"/>
      <c r="ACW30" s="59"/>
      <c r="ACY30" s="59"/>
      <c r="ACZ30" s="59"/>
      <c r="ADA30" s="59"/>
      <c r="ADC30" s="59"/>
      <c r="ADE30" s="59"/>
      <c r="ADJ30" s="59"/>
      <c r="ADK30" s="59"/>
      <c r="ADL30" s="59"/>
      <c r="ADM30" s="59"/>
      <c r="ADN30" s="59"/>
      <c r="ADO30" s="59"/>
      <c r="ADP30" s="59"/>
      <c r="ADR30" s="59"/>
      <c r="ADS30" s="59"/>
      <c r="ADT30" s="59"/>
      <c r="ADV30" s="59"/>
      <c r="ADX30" s="59"/>
      <c r="AEC30" s="59"/>
      <c r="AED30" s="59"/>
      <c r="AEE30" s="59"/>
      <c r="AEF30" s="59"/>
      <c r="AEG30" s="59"/>
      <c r="AEH30" s="59"/>
      <c r="AEI30" s="59"/>
      <c r="AEK30" s="59"/>
      <c r="AEL30" s="59"/>
      <c r="AEM30" s="59"/>
      <c r="AEO30" s="59"/>
      <c r="AEQ30" s="59"/>
      <c r="AEV30" s="59"/>
      <c r="AEW30" s="59"/>
      <c r="AEX30" s="59"/>
      <c r="AEY30" s="59"/>
      <c r="AEZ30" s="59"/>
      <c r="AFA30" s="59"/>
      <c r="AFB30" s="59"/>
      <c r="AFD30" s="59"/>
      <c r="AFE30" s="59"/>
      <c r="AFF30" s="59"/>
      <c r="AFH30" s="59"/>
      <c r="AFJ30" s="59"/>
      <c r="AFO30" s="59"/>
      <c r="AFP30" s="59"/>
      <c r="AFQ30" s="59"/>
      <c r="AFR30" s="59"/>
      <c r="AFS30" s="59"/>
      <c r="AFT30" s="59"/>
      <c r="AFU30" s="59"/>
      <c r="AFW30" s="59"/>
      <c r="AFX30" s="59"/>
      <c r="AFY30" s="59"/>
      <c r="AGA30" s="59"/>
      <c r="AGC30" s="59"/>
      <c r="AGH30" s="59"/>
      <c r="AGI30" s="59"/>
      <c r="AGJ30" s="59"/>
      <c r="AGK30" s="59"/>
      <c r="AGL30" s="59"/>
      <c r="AGM30" s="59"/>
      <c r="AGN30" s="59"/>
      <c r="AGP30" s="59"/>
      <c r="AGQ30" s="59"/>
      <c r="AGR30" s="59"/>
      <c r="AGT30" s="59"/>
      <c r="AGV30" s="59"/>
      <c r="AHA30" s="59"/>
      <c r="AHB30" s="59"/>
      <c r="AHC30" s="59"/>
      <c r="AHD30" s="59"/>
      <c r="AHE30" s="59"/>
      <c r="AHF30" s="59"/>
      <c r="AHG30" s="59"/>
      <c r="AHI30" s="59"/>
      <c r="AHJ30" s="59"/>
      <c r="AHK30" s="59"/>
      <c r="AHM30" s="59"/>
      <c r="AHO30" s="59"/>
      <c r="AHT30" s="59"/>
      <c r="AHU30" s="59"/>
      <c r="AHV30" s="59"/>
      <c r="AHW30" s="59"/>
      <c r="AHX30" s="59"/>
      <c r="AHY30" s="59"/>
      <c r="AHZ30" s="59"/>
      <c r="AIB30" s="59"/>
      <c r="AIC30" s="59"/>
      <c r="AID30" s="59"/>
      <c r="AIF30" s="59"/>
      <c r="AIH30" s="59"/>
      <c r="AIM30" s="59"/>
      <c r="AIN30" s="59"/>
      <c r="AIO30" s="59"/>
      <c r="AIP30" s="59"/>
      <c r="AIQ30" s="59"/>
      <c r="AIR30" s="59"/>
      <c r="AIS30" s="59"/>
      <c r="AIU30" s="59"/>
      <c r="AIV30" s="59"/>
      <c r="AIW30" s="59"/>
      <c r="AIY30" s="59"/>
      <c r="AJA30" s="59"/>
      <c r="AJF30" s="59"/>
      <c r="AJG30" s="59"/>
      <c r="AJH30" s="59"/>
      <c r="AJI30" s="59"/>
      <c r="AJJ30" s="59"/>
      <c r="AJK30" s="59"/>
      <c r="AJL30" s="59"/>
      <c r="AJN30" s="59"/>
      <c r="AJO30" s="59"/>
      <c r="AJP30" s="59"/>
      <c r="AJR30" s="59"/>
      <c r="AJT30" s="59"/>
      <c r="AJY30" s="59"/>
      <c r="AJZ30" s="59"/>
      <c r="AKA30" s="59"/>
      <c r="AKB30" s="59"/>
      <c r="AKC30" s="59"/>
      <c r="AKD30" s="59"/>
      <c r="AKE30" s="59"/>
      <c r="AKG30" s="59"/>
      <c r="AKH30" s="59"/>
      <c r="AKI30" s="59"/>
      <c r="AKK30" s="59"/>
      <c r="AKM30" s="59"/>
      <c r="AKR30" s="59"/>
      <c r="AKS30" s="59"/>
      <c r="AKT30" s="59"/>
      <c r="AKU30" s="59"/>
      <c r="AKV30" s="59"/>
      <c r="AKW30" s="59"/>
      <c r="AKX30" s="59"/>
      <c r="AKZ30" s="59"/>
      <c r="ALA30" s="59"/>
      <c r="ALB30" s="59"/>
      <c r="ALD30" s="59"/>
      <c r="ALF30" s="59"/>
      <c r="ALK30" s="59"/>
      <c r="ALL30" s="59"/>
      <c r="ALM30" s="59"/>
      <c r="ALN30" s="59"/>
      <c r="ALO30" s="59"/>
      <c r="ALP30" s="59"/>
      <c r="ALQ30" s="59"/>
      <c r="ALS30" s="59"/>
      <c r="ALT30" s="59"/>
      <c r="ALU30" s="59"/>
      <c r="ALW30" s="59"/>
      <c r="ALY30" s="59"/>
      <c r="AMD30" s="59"/>
      <c r="AME30" s="59"/>
      <c r="AMF30" s="59"/>
      <c r="AMG30" s="59"/>
      <c r="AMH30" s="59"/>
      <c r="AMI30" s="59"/>
      <c r="AMJ30" s="59"/>
      <c r="AML30" s="59"/>
      <c r="AMM30" s="59"/>
      <c r="AMN30" s="59"/>
      <c r="AMP30" s="59"/>
      <c r="AMR30" s="59"/>
      <c r="AMW30" s="59"/>
      <c r="AMX30" s="59"/>
      <c r="AMY30" s="59"/>
      <c r="AMZ30" s="59"/>
      <c r="ANA30" s="59"/>
      <c r="ANB30" s="59"/>
      <c r="ANC30" s="59"/>
      <c r="ANE30" s="59"/>
      <c r="ANF30" s="59"/>
      <c r="ANG30" s="59"/>
      <c r="ANI30" s="59"/>
      <c r="ANK30" s="59"/>
      <c r="ANP30" s="59"/>
      <c r="ANQ30" s="59"/>
      <c r="ANR30" s="59"/>
      <c r="ANS30" s="59"/>
      <c r="ANT30" s="59"/>
      <c r="ANU30" s="59"/>
      <c r="ANV30" s="59"/>
      <c r="ANX30" s="59"/>
      <c r="ANY30" s="59"/>
      <c r="ANZ30" s="59"/>
      <c r="AOB30" s="59"/>
      <c r="AOD30" s="59"/>
      <c r="AOI30" s="59"/>
      <c r="AOJ30" s="59"/>
      <c r="AOK30" s="59"/>
      <c r="AOL30" s="59"/>
      <c r="AOM30" s="59"/>
      <c r="AON30" s="59"/>
      <c r="AOO30" s="59"/>
      <c r="AOQ30" s="59"/>
      <c r="AOR30" s="59"/>
      <c r="AOS30" s="59"/>
      <c r="AOU30" s="59"/>
      <c r="AOW30" s="59"/>
      <c r="APB30" s="59"/>
      <c r="APC30" s="59"/>
      <c r="APD30" s="59"/>
      <c r="APE30" s="59"/>
      <c r="APF30" s="59"/>
      <c r="APG30" s="59"/>
      <c r="APH30" s="59"/>
      <c r="APJ30" s="59"/>
      <c r="APK30" s="59"/>
      <c r="APL30" s="59"/>
      <c r="APN30" s="59"/>
      <c r="APP30" s="59"/>
      <c r="APU30" s="59"/>
      <c r="APV30" s="59"/>
      <c r="APW30" s="59"/>
      <c r="APX30" s="59"/>
      <c r="APY30" s="59"/>
      <c r="APZ30" s="59"/>
      <c r="AQA30" s="59"/>
      <c r="AQC30" s="59"/>
      <c r="AQD30" s="59"/>
      <c r="AQE30" s="59"/>
      <c r="AQG30" s="59"/>
      <c r="AQI30" s="59"/>
      <c r="AQN30" s="59"/>
      <c r="AQO30" s="59"/>
      <c r="AQP30" s="59"/>
      <c r="AQQ30" s="59"/>
      <c r="AQR30" s="59"/>
      <c r="AQS30" s="59"/>
      <c r="AQT30" s="59"/>
      <c r="AQV30" s="59"/>
      <c r="AQW30" s="59"/>
      <c r="AQX30" s="59"/>
      <c r="AQZ30" s="59"/>
      <c r="ARB30" s="59"/>
      <c r="ARG30" s="59"/>
      <c r="ARH30" s="59"/>
      <c r="ARI30" s="59"/>
      <c r="ARJ30" s="59"/>
      <c r="ARK30" s="59"/>
      <c r="ARL30" s="59"/>
      <c r="ARM30" s="59"/>
      <c r="ARO30" s="59"/>
      <c r="ARP30" s="59"/>
      <c r="ARQ30" s="59"/>
      <c r="ARS30" s="59"/>
      <c r="ARU30" s="59"/>
      <c r="ARZ30" s="59"/>
      <c r="ASA30" s="59"/>
      <c r="ASB30" s="59"/>
      <c r="ASC30" s="59"/>
      <c r="ASD30" s="59"/>
      <c r="ASE30" s="59"/>
      <c r="ASF30" s="59"/>
      <c r="ASH30" s="59"/>
      <c r="ASI30" s="59"/>
      <c r="ASJ30" s="59"/>
      <c r="ASL30" s="59"/>
      <c r="ASN30" s="59"/>
      <c r="ASS30" s="59"/>
      <c r="AST30" s="59"/>
      <c r="ASU30" s="59"/>
      <c r="ASV30" s="59"/>
      <c r="ASW30" s="59"/>
      <c r="ASX30" s="59"/>
      <c r="ASY30" s="59"/>
      <c r="ATA30" s="59"/>
      <c r="ATB30" s="59"/>
      <c r="ATC30" s="59"/>
      <c r="ATE30" s="59"/>
      <c r="ATG30" s="59"/>
      <c r="ATL30" s="59"/>
      <c r="ATM30" s="59"/>
      <c r="ATN30" s="59"/>
      <c r="ATO30" s="59"/>
      <c r="ATP30" s="59"/>
      <c r="ATQ30" s="59"/>
      <c r="ATR30" s="59"/>
      <c r="ATT30" s="59"/>
      <c r="ATU30" s="59"/>
      <c r="ATV30" s="59"/>
      <c r="ATX30" s="59"/>
      <c r="ATZ30" s="59"/>
      <c r="AUE30" s="59"/>
      <c r="AUF30" s="59"/>
      <c r="AUG30" s="59"/>
      <c r="AUH30" s="59"/>
      <c r="AUI30" s="59"/>
      <c r="AUJ30" s="59"/>
      <c r="AUK30" s="59"/>
      <c r="AUM30" s="59"/>
      <c r="AUN30" s="59"/>
      <c r="AUO30" s="59"/>
      <c r="AUQ30" s="59"/>
      <c r="AUS30" s="59"/>
      <c r="AUX30" s="59"/>
      <c r="AUY30" s="59"/>
      <c r="AUZ30" s="59"/>
      <c r="AVA30" s="59"/>
      <c r="AVB30" s="59"/>
      <c r="AVC30" s="59"/>
      <c r="AVD30" s="59"/>
      <c r="AVF30" s="59"/>
      <c r="AVG30" s="59"/>
      <c r="AVH30" s="59"/>
      <c r="AVJ30" s="59"/>
      <c r="AVL30" s="59"/>
      <c r="AVQ30" s="59"/>
      <c r="AVR30" s="59"/>
      <c r="AVS30" s="59"/>
      <c r="AVT30" s="59"/>
      <c r="AVU30" s="59"/>
      <c r="AVV30" s="59"/>
      <c r="AVW30" s="59"/>
      <c r="AVY30" s="59"/>
      <c r="AVZ30" s="59"/>
      <c r="AWA30" s="59"/>
      <c r="AWC30" s="59"/>
      <c r="AWE30" s="59"/>
      <c r="AWJ30" s="59"/>
      <c r="AWK30" s="59"/>
      <c r="AWL30" s="59"/>
      <c r="AWM30" s="59"/>
      <c r="AWN30" s="59"/>
      <c r="AWO30" s="59"/>
      <c r="AWP30" s="59"/>
      <c r="AWR30" s="59"/>
      <c r="AWS30" s="59"/>
      <c r="AWT30" s="59"/>
      <c r="AWV30" s="59"/>
      <c r="AWX30" s="59"/>
      <c r="AXC30" s="59"/>
      <c r="AXD30" s="59"/>
      <c r="AXE30" s="59"/>
      <c r="AXF30" s="59"/>
      <c r="AXG30" s="59"/>
      <c r="AXH30" s="59"/>
      <c r="AXI30" s="59"/>
      <c r="AXK30" s="59"/>
      <c r="AXL30" s="59"/>
      <c r="AXM30" s="59"/>
      <c r="AXO30" s="59"/>
      <c r="AXQ30" s="59"/>
      <c r="AXV30" s="59"/>
      <c r="AXW30" s="59"/>
      <c r="AXX30" s="59"/>
      <c r="AXY30" s="59"/>
      <c r="AXZ30" s="59"/>
      <c r="AYA30" s="59"/>
      <c r="AYB30" s="59"/>
      <c r="AYD30" s="59"/>
      <c r="AYE30" s="59"/>
      <c r="AYF30" s="59"/>
      <c r="AYH30" s="59"/>
      <c r="AYJ30" s="59"/>
      <c r="AYO30" s="59"/>
      <c r="AYP30" s="59"/>
      <c r="AYQ30" s="59"/>
      <c r="AYR30" s="59"/>
      <c r="AYS30" s="59"/>
      <c r="AYT30" s="59"/>
      <c r="AYU30" s="59"/>
      <c r="AYW30" s="59"/>
      <c r="AYX30" s="59"/>
      <c r="AYY30" s="59"/>
      <c r="AZA30" s="59"/>
      <c r="AZC30" s="59"/>
      <c r="AZH30" s="59"/>
      <c r="AZI30" s="59"/>
      <c r="AZJ30" s="59"/>
      <c r="AZK30" s="59"/>
      <c r="AZL30" s="59"/>
      <c r="AZM30" s="59"/>
      <c r="AZN30" s="59"/>
      <c r="AZP30" s="59"/>
      <c r="AZQ30" s="59"/>
      <c r="AZR30" s="59"/>
      <c r="AZT30" s="59"/>
      <c r="AZV30" s="59"/>
      <c r="BAA30" s="59"/>
      <c r="BAB30" s="59"/>
      <c r="BAC30" s="59"/>
      <c r="BAD30" s="59"/>
      <c r="BAE30" s="59"/>
      <c r="BAF30" s="59"/>
      <c r="BAG30" s="59"/>
      <c r="BAI30" s="59"/>
      <c r="BAJ30" s="59"/>
      <c r="BAK30" s="59"/>
      <c r="BAM30" s="59"/>
      <c r="BAO30" s="59"/>
      <c r="BAT30" s="59"/>
      <c r="BAU30" s="59"/>
      <c r="BAV30" s="59"/>
      <c r="BAW30" s="59"/>
      <c r="BAX30" s="59"/>
      <c r="BAY30" s="59"/>
      <c r="BAZ30" s="59"/>
      <c r="BBB30" s="59"/>
      <c r="BBC30" s="59"/>
      <c r="BBD30" s="59"/>
      <c r="BBF30" s="59"/>
      <c r="BBH30" s="59"/>
      <c r="BBM30" s="59"/>
      <c r="BBN30" s="59"/>
      <c r="BBO30" s="59"/>
      <c r="BBP30" s="59"/>
      <c r="BBQ30" s="59"/>
      <c r="BBR30" s="59"/>
      <c r="BBS30" s="59"/>
      <c r="BBU30" s="59"/>
      <c r="BBV30" s="59"/>
      <c r="BBW30" s="59"/>
      <c r="BBY30" s="59"/>
      <c r="BCA30" s="59"/>
      <c r="BCF30" s="59"/>
      <c r="BCG30" s="59"/>
      <c r="BCH30" s="59"/>
      <c r="BCI30" s="59"/>
      <c r="BCJ30" s="59"/>
      <c r="BCK30" s="59"/>
      <c r="BCL30" s="59"/>
      <c r="BCN30" s="59"/>
      <c r="BCO30" s="59"/>
      <c r="BCP30" s="59"/>
      <c r="BCR30" s="59"/>
      <c r="BCT30" s="59"/>
      <c r="BCY30" s="59"/>
      <c r="BCZ30" s="59"/>
      <c r="BDA30" s="59"/>
      <c r="BDB30" s="59"/>
      <c r="BDC30" s="59"/>
      <c r="BDD30" s="59"/>
      <c r="BDE30" s="59"/>
      <c r="BDG30" s="59"/>
      <c r="BDH30" s="59"/>
      <c r="BDI30" s="59"/>
      <c r="BDK30" s="59"/>
      <c r="BDM30" s="59"/>
      <c r="BDR30" s="59"/>
      <c r="BDS30" s="59"/>
      <c r="BDT30" s="59"/>
      <c r="BDU30" s="59"/>
      <c r="BDV30" s="59"/>
      <c r="BDW30" s="59"/>
      <c r="BDX30" s="59"/>
      <c r="BDZ30" s="59"/>
      <c r="BEA30" s="59"/>
      <c r="BEB30" s="59"/>
      <c r="BED30" s="59"/>
      <c r="BEF30" s="59"/>
      <c r="BEK30" s="59"/>
      <c r="BEL30" s="59"/>
      <c r="BEM30" s="59"/>
      <c r="BEN30" s="59"/>
      <c r="BEO30" s="59"/>
      <c r="BEP30" s="59"/>
      <c r="BEQ30" s="59"/>
      <c r="BES30" s="59"/>
      <c r="BET30" s="59"/>
      <c r="BEU30" s="59"/>
      <c r="BEW30" s="59"/>
      <c r="BEY30" s="59"/>
      <c r="BFD30" s="59"/>
      <c r="BFE30" s="59"/>
      <c r="BFF30" s="59"/>
      <c r="BFG30" s="59"/>
      <c r="BFH30" s="59"/>
      <c r="BFI30" s="59"/>
      <c r="BFJ30" s="59"/>
      <c r="BFL30" s="59"/>
      <c r="BFM30" s="59"/>
      <c r="BFN30" s="59"/>
      <c r="BFP30" s="59"/>
      <c r="BFR30" s="59"/>
      <c r="BFW30" s="59"/>
      <c r="BFX30" s="59"/>
      <c r="BFY30" s="59"/>
      <c r="BFZ30" s="59"/>
      <c r="BGA30" s="59"/>
      <c r="BGB30" s="59"/>
      <c r="BGC30" s="59"/>
      <c r="BGE30" s="59"/>
      <c r="BGF30" s="59"/>
      <c r="BGG30" s="59"/>
      <c r="BGI30" s="59"/>
      <c r="BGK30" s="59"/>
      <c r="BGP30" s="59"/>
      <c r="BGQ30" s="59"/>
      <c r="BGR30" s="59"/>
      <c r="BGS30" s="59"/>
      <c r="BGT30" s="59"/>
      <c r="BGU30" s="59"/>
      <c r="BGV30" s="59"/>
      <c r="BGX30" s="59"/>
      <c r="BGY30" s="59"/>
      <c r="BGZ30" s="59"/>
      <c r="BHB30" s="59"/>
      <c r="BHD30" s="59"/>
      <c r="BHI30" s="59"/>
      <c r="BHJ30" s="59"/>
      <c r="BHK30" s="59"/>
      <c r="BHL30" s="59"/>
      <c r="BHM30" s="59"/>
      <c r="BHN30" s="59"/>
      <c r="BHO30" s="59"/>
      <c r="BHQ30" s="59"/>
      <c r="BHR30" s="59"/>
      <c r="BHS30" s="59"/>
      <c r="BHU30" s="59"/>
      <c r="BHW30" s="59"/>
      <c r="BIB30" s="59"/>
      <c r="BIC30" s="59"/>
      <c r="BID30" s="59"/>
      <c r="BIE30" s="59"/>
      <c r="BIF30" s="59"/>
      <c r="BIG30" s="59"/>
      <c r="BIH30" s="59"/>
      <c r="BIJ30" s="59"/>
      <c r="BIK30" s="59"/>
      <c r="BIL30" s="59"/>
      <c r="BIN30" s="59"/>
      <c r="BIP30" s="59"/>
      <c r="BIU30" s="59"/>
      <c r="BIV30" s="59"/>
      <c r="BIW30" s="59"/>
      <c r="BIX30" s="59"/>
      <c r="BIY30" s="59"/>
      <c r="BIZ30" s="59"/>
      <c r="BJA30" s="59"/>
      <c r="BJC30" s="59"/>
      <c r="BJD30" s="59"/>
      <c r="BJE30" s="59"/>
      <c r="BJG30" s="59"/>
      <c r="BJI30" s="59"/>
      <c r="BJN30" s="59"/>
      <c r="BJO30" s="59"/>
      <c r="BJP30" s="59"/>
      <c r="BJQ30" s="59"/>
      <c r="BJR30" s="59"/>
      <c r="BJS30" s="59"/>
      <c r="BJT30" s="59"/>
      <c r="BJV30" s="59"/>
      <c r="BJW30" s="59"/>
      <c r="BJX30" s="59"/>
      <c r="BJZ30" s="59"/>
      <c r="BKB30" s="59"/>
      <c r="BKG30" s="59"/>
      <c r="BKH30" s="59"/>
      <c r="BKI30" s="59"/>
      <c r="BKJ30" s="59"/>
      <c r="BKK30" s="59"/>
      <c r="BKL30" s="59"/>
      <c r="BKM30" s="59"/>
      <c r="BKO30" s="59"/>
      <c r="BKP30" s="59"/>
      <c r="BKQ30" s="59"/>
      <c r="BKS30" s="59"/>
      <c r="BKU30" s="59"/>
      <c r="BKZ30" s="59"/>
      <c r="BLA30" s="59"/>
      <c r="BLB30" s="59"/>
      <c r="BLC30" s="59"/>
      <c r="BLD30" s="59"/>
      <c r="BLE30" s="59"/>
      <c r="BLF30" s="59"/>
      <c r="BLH30" s="59"/>
      <c r="BLI30" s="59"/>
      <c r="BLJ30" s="59"/>
      <c r="BLL30" s="59"/>
      <c r="BLN30" s="59"/>
      <c r="BLS30" s="59"/>
      <c r="BLT30" s="59"/>
      <c r="BLU30" s="59"/>
      <c r="BLV30" s="59"/>
      <c r="BLW30" s="59"/>
      <c r="BLX30" s="59"/>
      <c r="BLY30" s="59"/>
      <c r="BMA30" s="59"/>
      <c r="BMB30" s="59"/>
      <c r="BMC30" s="59"/>
      <c r="BME30" s="59"/>
      <c r="BMG30" s="59"/>
      <c r="BML30" s="59"/>
      <c r="BMM30" s="59"/>
      <c r="BMN30" s="59"/>
      <c r="BMO30" s="59"/>
      <c r="BMP30" s="59"/>
      <c r="BMQ30" s="59"/>
      <c r="BMR30" s="59"/>
      <c r="BMT30" s="59"/>
      <c r="BMU30" s="59"/>
      <c r="BMV30" s="59"/>
      <c r="BMX30" s="59"/>
      <c r="BMZ30" s="59"/>
      <c r="BNE30" s="59"/>
      <c r="BNF30" s="59"/>
      <c r="BNG30" s="59"/>
      <c r="BNH30" s="59"/>
      <c r="BNI30" s="59"/>
      <c r="BNJ30" s="59"/>
      <c r="BNK30" s="59"/>
      <c r="BNM30" s="59"/>
      <c r="BNN30" s="59"/>
      <c r="BNO30" s="59"/>
      <c r="BNQ30" s="59"/>
      <c r="BNS30" s="59"/>
      <c r="BNX30" s="59"/>
      <c r="BNY30" s="59"/>
      <c r="BNZ30" s="59"/>
      <c r="BOA30" s="59"/>
      <c r="BOB30" s="59"/>
      <c r="BOC30" s="59"/>
      <c r="BOD30" s="59"/>
      <c r="BOF30" s="59"/>
      <c r="BOG30" s="59"/>
      <c r="BOH30" s="59"/>
      <c r="BOJ30" s="59"/>
      <c r="BOL30" s="59"/>
      <c r="BOQ30" s="59"/>
      <c r="BOR30" s="59"/>
      <c r="BOS30" s="59"/>
      <c r="BOT30" s="59"/>
      <c r="BOU30" s="59"/>
      <c r="BOV30" s="59"/>
      <c r="BOW30" s="59"/>
      <c r="BOY30" s="59"/>
      <c r="BOZ30" s="59"/>
      <c r="BPA30" s="59"/>
      <c r="BPC30" s="59"/>
      <c r="BPE30" s="59"/>
      <c r="BPJ30" s="59"/>
      <c r="BPK30" s="59"/>
      <c r="BPL30" s="59"/>
      <c r="BPM30" s="59"/>
      <c r="BPN30" s="59"/>
      <c r="BPO30" s="59"/>
      <c r="BPP30" s="59"/>
      <c r="BPR30" s="59"/>
      <c r="BPS30" s="59"/>
      <c r="BPT30" s="59"/>
      <c r="BPV30" s="59"/>
      <c r="BPX30" s="59"/>
      <c r="BQC30" s="59"/>
      <c r="BQD30" s="59"/>
      <c r="BQE30" s="59"/>
      <c r="BQF30" s="59"/>
      <c r="BQG30" s="59"/>
      <c r="BQH30" s="59"/>
      <c r="BQI30" s="59"/>
      <c r="BQK30" s="59"/>
      <c r="BQL30" s="59"/>
      <c r="BQM30" s="59"/>
      <c r="BQO30" s="59"/>
      <c r="BQQ30" s="59"/>
      <c r="BQV30" s="59"/>
      <c r="BQW30" s="59"/>
      <c r="BQX30" s="59"/>
      <c r="BQY30" s="59"/>
      <c r="BQZ30" s="59"/>
      <c r="BRA30" s="59"/>
      <c r="BRB30" s="59"/>
      <c r="BRD30" s="59"/>
      <c r="BRE30" s="59"/>
      <c r="BRF30" s="59"/>
      <c r="BRH30" s="59"/>
      <c r="BRJ30" s="59"/>
      <c r="BRO30" s="59"/>
      <c r="BRP30" s="59"/>
      <c r="BRQ30" s="59"/>
      <c r="BRR30" s="59"/>
      <c r="BRS30" s="59"/>
      <c r="BRT30" s="59"/>
      <c r="BRU30" s="59"/>
      <c r="BRW30" s="59"/>
      <c r="BRX30" s="59"/>
      <c r="BRY30" s="59"/>
      <c r="BSA30" s="59"/>
      <c r="BSC30" s="59"/>
      <c r="BSH30" s="59"/>
      <c r="BSI30" s="59"/>
      <c r="BSJ30" s="59"/>
      <c r="BSK30" s="59"/>
      <c r="BSL30" s="59"/>
      <c r="BSM30" s="59"/>
      <c r="BSN30" s="59"/>
      <c r="BSP30" s="59"/>
      <c r="BSQ30" s="59"/>
      <c r="BSR30" s="59"/>
      <c r="BST30" s="59"/>
      <c r="BSV30" s="59"/>
      <c r="BTA30" s="59"/>
      <c r="BTB30" s="59"/>
      <c r="BTC30" s="59"/>
      <c r="BTD30" s="59"/>
      <c r="BTE30" s="59"/>
      <c r="BTF30" s="59"/>
      <c r="BTG30" s="59"/>
      <c r="BTI30" s="59"/>
      <c r="BTJ30" s="59"/>
      <c r="BTK30" s="59"/>
      <c r="BTM30" s="59"/>
      <c r="BTO30" s="59"/>
      <c r="BTT30" s="59"/>
      <c r="BTU30" s="59"/>
      <c r="BTV30" s="59"/>
      <c r="BTW30" s="59"/>
      <c r="BTX30" s="59"/>
      <c r="BTY30" s="59"/>
      <c r="BTZ30" s="59"/>
      <c r="BUB30" s="59"/>
      <c r="BUC30" s="59"/>
      <c r="BUD30" s="59"/>
      <c r="BUF30" s="59"/>
      <c r="BUH30" s="59"/>
      <c r="BUM30" s="59"/>
      <c r="BUN30" s="59"/>
      <c r="BUO30" s="59"/>
      <c r="BUP30" s="59"/>
      <c r="BUQ30" s="59"/>
      <c r="BUR30" s="59"/>
      <c r="BUS30" s="59"/>
      <c r="BUU30" s="59"/>
      <c r="BUV30" s="59"/>
      <c r="BUW30" s="59"/>
      <c r="BUY30" s="59"/>
      <c r="BVA30" s="59"/>
      <c r="BVF30" s="59"/>
      <c r="BVG30" s="59"/>
      <c r="BVH30" s="59"/>
      <c r="BVI30" s="59"/>
      <c r="BVJ30" s="59"/>
      <c r="BVK30" s="59"/>
      <c r="BVL30" s="59"/>
      <c r="BVN30" s="59"/>
      <c r="BVO30" s="59"/>
      <c r="BVP30" s="59"/>
      <c r="BVR30" s="59"/>
      <c r="BVT30" s="59"/>
      <c r="BVY30" s="59"/>
      <c r="BVZ30" s="59"/>
      <c r="BWA30" s="59"/>
      <c r="BWB30" s="59"/>
      <c r="BWC30" s="59"/>
      <c r="BWD30" s="59"/>
      <c r="BWE30" s="59"/>
      <c r="BWG30" s="59"/>
      <c r="BWH30" s="59"/>
      <c r="BWI30" s="59"/>
      <c r="BWK30" s="59"/>
      <c r="BWM30" s="59"/>
      <c r="BWR30" s="59"/>
      <c r="BWS30" s="59"/>
      <c r="BWT30" s="59"/>
      <c r="BWU30" s="59"/>
      <c r="BWV30" s="59"/>
      <c r="BWW30" s="59"/>
      <c r="BWX30" s="59"/>
      <c r="BWZ30" s="59"/>
      <c r="BXA30" s="59"/>
      <c r="BXB30" s="59"/>
      <c r="BXD30" s="59"/>
      <c r="BXF30" s="59"/>
      <c r="BXK30" s="59"/>
      <c r="BXL30" s="59"/>
      <c r="BXM30" s="59"/>
      <c r="BXN30" s="59"/>
      <c r="BXO30" s="59"/>
      <c r="BXP30" s="59"/>
      <c r="BXQ30" s="59"/>
      <c r="BXS30" s="59"/>
      <c r="BXT30" s="59"/>
      <c r="BXU30" s="59"/>
      <c r="BXW30" s="59"/>
      <c r="BXY30" s="59"/>
      <c r="BYD30" s="59"/>
      <c r="BYE30" s="59"/>
      <c r="BYF30" s="59"/>
      <c r="BYG30" s="59"/>
      <c r="BYH30" s="59"/>
      <c r="BYI30" s="59"/>
      <c r="BYJ30" s="59"/>
      <c r="BYL30" s="59"/>
      <c r="BYM30" s="59"/>
      <c r="BYN30" s="59"/>
      <c r="BYP30" s="59"/>
      <c r="BYR30" s="59"/>
      <c r="BYW30" s="59"/>
      <c r="BYX30" s="59"/>
      <c r="BYY30" s="59"/>
      <c r="BYZ30" s="59"/>
      <c r="BZA30" s="59"/>
      <c r="BZB30" s="59"/>
      <c r="BZC30" s="59"/>
      <c r="BZE30" s="59"/>
      <c r="BZF30" s="59"/>
      <c r="BZG30" s="59"/>
      <c r="BZI30" s="59"/>
      <c r="BZK30" s="59"/>
      <c r="BZP30" s="59"/>
      <c r="BZQ30" s="59"/>
      <c r="BZR30" s="59"/>
      <c r="BZS30" s="59"/>
      <c r="BZT30" s="59"/>
      <c r="BZU30" s="59"/>
      <c r="BZV30" s="59"/>
      <c r="BZX30" s="59"/>
      <c r="BZY30" s="59"/>
      <c r="BZZ30" s="59"/>
      <c r="CAB30" s="59"/>
      <c r="CAD30" s="59"/>
      <c r="CAI30" s="59"/>
      <c r="CAJ30" s="59"/>
      <c r="CAK30" s="59"/>
      <c r="CAL30" s="59"/>
      <c r="CAM30" s="59"/>
      <c r="CAN30" s="59"/>
      <c r="CAO30" s="59"/>
      <c r="CAQ30" s="59"/>
      <c r="CAR30" s="59"/>
      <c r="CAS30" s="59"/>
      <c r="CAU30" s="59"/>
      <c r="CAW30" s="59"/>
      <c r="CBB30" s="59"/>
      <c r="CBC30" s="59"/>
      <c r="CBD30" s="59"/>
      <c r="CBE30" s="59"/>
      <c r="CBF30" s="59"/>
      <c r="CBG30" s="59"/>
      <c r="CBH30" s="59"/>
      <c r="CBJ30" s="59"/>
      <c r="CBK30" s="59"/>
      <c r="CBL30" s="59"/>
      <c r="CBN30" s="59"/>
      <c r="CBP30" s="59"/>
      <c r="CBU30" s="59"/>
      <c r="CBV30" s="59"/>
      <c r="CBW30" s="59"/>
      <c r="CBX30" s="59"/>
      <c r="CBY30" s="59"/>
      <c r="CBZ30" s="59"/>
      <c r="CCA30" s="59"/>
      <c r="CCC30" s="59"/>
      <c r="CCD30" s="59"/>
      <c r="CCE30" s="59"/>
      <c r="CCG30" s="59"/>
      <c r="CCI30" s="59"/>
      <c r="CCN30" s="59"/>
      <c r="CCO30" s="59"/>
      <c r="CCP30" s="59"/>
      <c r="CCQ30" s="59"/>
      <c r="CCR30" s="59"/>
      <c r="CCS30" s="59"/>
      <c r="CCT30" s="59"/>
      <c r="CCV30" s="59"/>
      <c r="CCW30" s="59"/>
      <c r="CCX30" s="59"/>
      <c r="CCZ30" s="59"/>
      <c r="CDB30" s="59"/>
      <c r="CDG30" s="59"/>
      <c r="CDH30" s="59"/>
      <c r="CDI30" s="59"/>
      <c r="CDJ30" s="59"/>
      <c r="CDK30" s="59"/>
      <c r="CDL30" s="59"/>
      <c r="CDM30" s="59"/>
      <c r="CDO30" s="59"/>
      <c r="CDP30" s="59"/>
      <c r="CDQ30" s="59"/>
      <c r="CDS30" s="59"/>
      <c r="CDU30" s="59"/>
      <c r="CDZ30" s="59"/>
      <c r="CEA30" s="59"/>
      <c r="CEB30" s="59"/>
      <c r="CEC30" s="59"/>
      <c r="CED30" s="59"/>
      <c r="CEE30" s="59"/>
      <c r="CEF30" s="59"/>
      <c r="CEH30" s="59"/>
      <c r="CEI30" s="59"/>
      <c r="CEJ30" s="59"/>
      <c r="CEL30" s="59"/>
      <c r="CEN30" s="59"/>
      <c r="CES30" s="59"/>
      <c r="CET30" s="59"/>
      <c r="CEU30" s="59"/>
      <c r="CEV30" s="59"/>
      <c r="CEW30" s="59"/>
      <c r="CEX30" s="59"/>
      <c r="CEY30" s="59"/>
      <c r="CFA30" s="59"/>
      <c r="CFB30" s="59"/>
      <c r="CFC30" s="59"/>
      <c r="CFE30" s="59"/>
      <c r="CFG30" s="59"/>
      <c r="CFL30" s="59"/>
      <c r="CFM30" s="59"/>
      <c r="CFN30" s="59"/>
      <c r="CFO30" s="59"/>
      <c r="CFP30" s="59"/>
      <c r="CFQ30" s="59"/>
      <c r="CFR30" s="59"/>
      <c r="CFT30" s="59"/>
      <c r="CFU30" s="59"/>
      <c r="CFV30" s="59"/>
      <c r="CFX30" s="59"/>
      <c r="CFZ30" s="59"/>
      <c r="CGE30" s="59"/>
      <c r="CGF30" s="59"/>
      <c r="CGG30" s="59"/>
      <c r="CGH30" s="59"/>
      <c r="CGI30" s="59"/>
      <c r="CGJ30" s="59"/>
      <c r="CGK30" s="59"/>
      <c r="CGM30" s="59"/>
      <c r="CGN30" s="59"/>
      <c r="CGO30" s="59"/>
      <c r="CGQ30" s="59"/>
      <c r="CGS30" s="59"/>
      <c r="CGX30" s="59"/>
      <c r="CGY30" s="59"/>
      <c r="CGZ30" s="59"/>
      <c r="CHA30" s="59"/>
      <c r="CHB30" s="59"/>
      <c r="CHC30" s="59"/>
      <c r="CHD30" s="59"/>
      <c r="CHF30" s="59"/>
      <c r="CHG30" s="59"/>
      <c r="CHH30" s="59"/>
      <c r="CHJ30" s="59"/>
      <c r="CHL30" s="59"/>
      <c r="CHQ30" s="59"/>
      <c r="CHR30" s="59"/>
      <c r="CHS30" s="59"/>
      <c r="CHT30" s="59"/>
      <c r="CHU30" s="59"/>
      <c r="CHV30" s="59"/>
      <c r="CHW30" s="59"/>
      <c r="CHY30" s="59"/>
      <c r="CHZ30" s="59"/>
      <c r="CIA30" s="59"/>
      <c r="CIC30" s="59"/>
      <c r="CIE30" s="59"/>
      <c r="CIJ30" s="59"/>
      <c r="CIK30" s="59"/>
      <c r="CIL30" s="59"/>
      <c r="CIM30" s="59"/>
      <c r="CIN30" s="59"/>
      <c r="CIO30" s="59"/>
      <c r="CIP30" s="59"/>
      <c r="CIR30" s="59"/>
      <c r="CIS30" s="59"/>
      <c r="CIT30" s="59"/>
      <c r="CIV30" s="59"/>
      <c r="CIX30" s="59"/>
      <c r="CJC30" s="59"/>
      <c r="CJD30" s="59"/>
      <c r="CJE30" s="59"/>
      <c r="CJF30" s="59"/>
      <c r="CJG30" s="59"/>
      <c r="CJH30" s="59"/>
      <c r="CJI30" s="59"/>
      <c r="CJK30" s="59"/>
      <c r="CJL30" s="59"/>
      <c r="CJM30" s="59"/>
      <c r="CJO30" s="59"/>
      <c r="CJQ30" s="59"/>
      <c r="CJV30" s="59"/>
      <c r="CJW30" s="59"/>
      <c r="CJX30" s="59"/>
      <c r="CJY30" s="59"/>
      <c r="CJZ30" s="59"/>
      <c r="CKA30" s="59"/>
      <c r="CKB30" s="59"/>
      <c r="CKD30" s="59"/>
      <c r="CKE30" s="59"/>
      <c r="CKF30" s="59"/>
      <c r="CKH30" s="59"/>
      <c r="CKJ30" s="59"/>
      <c r="CKO30" s="59"/>
      <c r="CKP30" s="59"/>
      <c r="CKQ30" s="59"/>
      <c r="CKR30" s="59"/>
      <c r="CKS30" s="59"/>
      <c r="CKT30" s="59"/>
      <c r="CKU30" s="59"/>
      <c r="CKW30" s="59"/>
      <c r="CKX30" s="59"/>
      <c r="CKY30" s="59"/>
      <c r="CLA30" s="59"/>
      <c r="CLC30" s="59"/>
      <c r="CLH30" s="59"/>
      <c r="CLI30" s="59"/>
      <c r="CLJ30" s="59"/>
      <c r="CLK30" s="59"/>
      <c r="CLL30" s="59"/>
      <c r="CLM30" s="59"/>
      <c r="CLN30" s="59"/>
      <c r="CLP30" s="59"/>
      <c r="CLQ30" s="59"/>
      <c r="CLR30" s="59"/>
      <c r="CLT30" s="59"/>
      <c r="CLV30" s="59"/>
      <c r="CMA30" s="59"/>
      <c r="CMB30" s="59"/>
      <c r="CMC30" s="59"/>
      <c r="CMD30" s="59"/>
      <c r="CME30" s="59"/>
      <c r="CMF30" s="59"/>
      <c r="CMG30" s="59"/>
      <c r="CMI30" s="59"/>
      <c r="CMJ30" s="59"/>
      <c r="CMK30" s="59"/>
      <c r="CMM30" s="59"/>
      <c r="CMO30" s="59"/>
      <c r="CMT30" s="59"/>
      <c r="CMU30" s="59"/>
      <c r="CMV30" s="59"/>
      <c r="CMW30" s="59"/>
      <c r="CMX30" s="59"/>
      <c r="CMY30" s="59"/>
      <c r="CMZ30" s="59"/>
      <c r="CNB30" s="59"/>
      <c r="CNC30" s="59"/>
      <c r="CND30" s="59"/>
      <c r="CNF30" s="59"/>
      <c r="CNH30" s="59"/>
      <c r="CNM30" s="59"/>
      <c r="CNN30" s="59"/>
      <c r="CNO30" s="59"/>
      <c r="CNP30" s="59"/>
      <c r="CNQ30" s="59"/>
      <c r="CNR30" s="59"/>
      <c r="CNS30" s="59"/>
      <c r="CNU30" s="59"/>
      <c r="CNV30" s="59"/>
      <c r="CNW30" s="59"/>
      <c r="CNY30" s="59"/>
      <c r="COA30" s="59"/>
      <c r="COF30" s="59"/>
      <c r="COG30" s="59"/>
      <c r="COH30" s="59"/>
      <c r="COI30" s="59"/>
      <c r="COJ30" s="59"/>
      <c r="COK30" s="59"/>
      <c r="COL30" s="59"/>
      <c r="CON30" s="59"/>
      <c r="COO30" s="59"/>
      <c r="COP30" s="59"/>
      <c r="COR30" s="59"/>
      <c r="COT30" s="59"/>
      <c r="COY30" s="59"/>
      <c r="COZ30" s="59"/>
      <c r="CPA30" s="59"/>
      <c r="CPB30" s="59"/>
      <c r="CPC30" s="59"/>
      <c r="CPD30" s="59"/>
      <c r="CPE30" s="59"/>
      <c r="CPG30" s="59"/>
      <c r="CPH30" s="59"/>
      <c r="CPI30" s="59"/>
      <c r="CPK30" s="59"/>
      <c r="CPM30" s="59"/>
      <c r="CPR30" s="59"/>
      <c r="CPS30" s="59"/>
      <c r="CPT30" s="59"/>
      <c r="CPU30" s="59"/>
      <c r="CPV30" s="59"/>
      <c r="CPW30" s="59"/>
      <c r="CPX30" s="59"/>
      <c r="CPZ30" s="59"/>
      <c r="CQA30" s="59"/>
      <c r="CQB30" s="59"/>
      <c r="CQD30" s="59"/>
      <c r="CQF30" s="59"/>
      <c r="CQK30" s="59"/>
      <c r="CQL30" s="59"/>
      <c r="CQM30" s="59"/>
      <c r="CQN30" s="59"/>
      <c r="CQO30" s="59"/>
      <c r="CQP30" s="59"/>
      <c r="CQQ30" s="59"/>
      <c r="CQS30" s="59"/>
      <c r="CQT30" s="59"/>
      <c r="CQU30" s="59"/>
      <c r="CQW30" s="59"/>
      <c r="CQY30" s="59"/>
      <c r="CRD30" s="59"/>
      <c r="CRE30" s="59"/>
      <c r="CRF30" s="59"/>
      <c r="CRG30" s="59"/>
      <c r="CRH30" s="59"/>
      <c r="CRI30" s="59"/>
      <c r="CRJ30" s="59"/>
      <c r="CRL30" s="59"/>
      <c r="CRM30" s="59"/>
      <c r="CRN30" s="59"/>
      <c r="CRP30" s="59"/>
      <c r="CRR30" s="59"/>
      <c r="CRW30" s="59"/>
      <c r="CRX30" s="59"/>
      <c r="CRY30" s="59"/>
      <c r="CRZ30" s="59"/>
      <c r="CSA30" s="59"/>
      <c r="CSB30" s="59"/>
      <c r="CSC30" s="59"/>
      <c r="CSE30" s="59"/>
      <c r="CSF30" s="59"/>
      <c r="CSG30" s="59"/>
      <c r="CSI30" s="59"/>
      <c r="CSK30" s="59"/>
      <c r="CSP30" s="59"/>
      <c r="CSQ30" s="59"/>
      <c r="CSR30" s="59"/>
      <c r="CSS30" s="59"/>
      <c r="CST30" s="59"/>
      <c r="CSU30" s="59"/>
      <c r="CSV30" s="59"/>
      <c r="CSX30" s="59"/>
      <c r="CSY30" s="59"/>
      <c r="CSZ30" s="59"/>
      <c r="CTB30" s="59"/>
      <c r="CTD30" s="59"/>
      <c r="CTI30" s="59"/>
      <c r="CTJ30" s="59"/>
      <c r="CTK30" s="59"/>
      <c r="CTL30" s="59"/>
      <c r="CTM30" s="59"/>
      <c r="CTN30" s="59"/>
      <c r="CTO30" s="59"/>
      <c r="CTQ30" s="59"/>
      <c r="CTR30" s="59"/>
      <c r="CTS30" s="59"/>
      <c r="CTU30" s="59"/>
      <c r="CTW30" s="59"/>
      <c r="CUB30" s="59"/>
      <c r="CUC30" s="59"/>
      <c r="CUD30" s="59"/>
      <c r="CUE30" s="59"/>
      <c r="CUF30" s="59"/>
      <c r="CUG30" s="59"/>
      <c r="CUH30" s="59"/>
      <c r="CUJ30" s="59"/>
      <c r="CUK30" s="59"/>
      <c r="CUL30" s="59"/>
      <c r="CUN30" s="59"/>
      <c r="CUP30" s="59"/>
      <c r="CUU30" s="59"/>
      <c r="CUV30" s="59"/>
      <c r="CUW30" s="59"/>
      <c r="CUX30" s="59"/>
      <c r="CUY30" s="59"/>
      <c r="CUZ30" s="59"/>
      <c r="CVA30" s="59"/>
      <c r="CVC30" s="59"/>
      <c r="CVD30" s="59"/>
      <c r="CVE30" s="59"/>
      <c r="CVG30" s="59"/>
      <c r="CVI30" s="59"/>
      <c r="CVN30" s="59"/>
      <c r="CVO30" s="59"/>
      <c r="CVP30" s="59"/>
      <c r="CVQ30" s="59"/>
      <c r="CVR30" s="59"/>
      <c r="CVS30" s="59"/>
      <c r="CVT30" s="59"/>
      <c r="CVV30" s="59"/>
      <c r="CVW30" s="59"/>
      <c r="CVX30" s="59"/>
      <c r="CVZ30" s="59"/>
      <c r="CWB30" s="59"/>
      <c r="CWG30" s="59"/>
      <c r="CWH30" s="59"/>
      <c r="CWI30" s="59"/>
      <c r="CWJ30" s="59"/>
      <c r="CWK30" s="59"/>
      <c r="CWL30" s="59"/>
      <c r="CWM30" s="59"/>
      <c r="CWO30" s="59"/>
      <c r="CWP30" s="59"/>
      <c r="CWQ30" s="59"/>
      <c r="CWS30" s="59"/>
      <c r="CWU30" s="59"/>
      <c r="CWZ30" s="59"/>
      <c r="CXA30" s="59"/>
      <c r="CXB30" s="59"/>
      <c r="CXC30" s="59"/>
      <c r="CXD30" s="59"/>
      <c r="CXE30" s="59"/>
      <c r="CXF30" s="59"/>
      <c r="CXH30" s="59"/>
      <c r="CXI30" s="59"/>
      <c r="CXJ30" s="59"/>
      <c r="CXL30" s="59"/>
      <c r="CXN30" s="59"/>
      <c r="CXS30" s="59"/>
      <c r="CXT30" s="59"/>
      <c r="CXU30" s="59"/>
      <c r="CXV30" s="59"/>
      <c r="CXW30" s="59"/>
      <c r="CXX30" s="59"/>
      <c r="CXY30" s="59"/>
      <c r="CYA30" s="59"/>
      <c r="CYB30" s="59"/>
      <c r="CYC30" s="59"/>
      <c r="CYE30" s="59"/>
      <c r="CYG30" s="59"/>
      <c r="CYL30" s="59"/>
      <c r="CYM30" s="59"/>
      <c r="CYN30" s="59"/>
      <c r="CYO30" s="59"/>
      <c r="CYP30" s="59"/>
      <c r="CYQ30" s="59"/>
      <c r="CYR30" s="59"/>
      <c r="CYT30" s="59"/>
      <c r="CYU30" s="59"/>
      <c r="CYV30" s="59"/>
      <c r="CYX30" s="59"/>
      <c r="CYZ30" s="59"/>
      <c r="CZE30" s="59"/>
      <c r="CZF30" s="59"/>
      <c r="CZG30" s="59"/>
      <c r="CZH30" s="59"/>
      <c r="CZI30" s="59"/>
      <c r="CZJ30" s="59"/>
      <c r="CZK30" s="59"/>
      <c r="CZM30" s="59"/>
      <c r="CZN30" s="59"/>
      <c r="CZO30" s="59"/>
      <c r="CZQ30" s="59"/>
      <c r="CZS30" s="59"/>
      <c r="CZX30" s="59"/>
      <c r="CZY30" s="59"/>
      <c r="CZZ30" s="59"/>
      <c r="DAA30" s="59"/>
      <c r="DAB30" s="59"/>
      <c r="DAC30" s="59"/>
      <c r="DAD30" s="59"/>
      <c r="DAF30" s="59"/>
      <c r="DAG30" s="59"/>
      <c r="DAH30" s="59"/>
      <c r="DAJ30" s="59"/>
      <c r="DAL30" s="59"/>
      <c r="DAQ30" s="59"/>
      <c r="DAR30" s="59"/>
      <c r="DAS30" s="59"/>
      <c r="DAT30" s="59"/>
      <c r="DAU30" s="59"/>
      <c r="DAV30" s="59"/>
      <c r="DAW30" s="59"/>
      <c r="DAY30" s="59"/>
      <c r="DAZ30" s="59"/>
      <c r="DBA30" s="59"/>
      <c r="DBC30" s="59"/>
      <c r="DBE30" s="59"/>
      <c r="DBJ30" s="59"/>
      <c r="DBK30" s="59"/>
      <c r="DBL30" s="59"/>
      <c r="DBM30" s="59"/>
      <c r="DBN30" s="59"/>
      <c r="DBO30" s="59"/>
      <c r="DBP30" s="59"/>
      <c r="DBR30" s="59"/>
      <c r="DBS30" s="59"/>
      <c r="DBT30" s="59"/>
      <c r="DBV30" s="59"/>
      <c r="DBX30" s="59"/>
      <c r="DCC30" s="59"/>
      <c r="DCD30" s="59"/>
      <c r="DCE30" s="59"/>
      <c r="DCF30" s="59"/>
      <c r="DCG30" s="59"/>
      <c r="DCH30" s="59"/>
      <c r="DCI30" s="59"/>
      <c r="DCK30" s="59"/>
      <c r="DCL30" s="59"/>
      <c r="DCM30" s="59"/>
      <c r="DCO30" s="59"/>
      <c r="DCQ30" s="59"/>
      <c r="DCV30" s="59"/>
      <c r="DCW30" s="59"/>
      <c r="DCX30" s="59"/>
      <c r="DCY30" s="59"/>
      <c r="DCZ30" s="59"/>
      <c r="DDA30" s="59"/>
      <c r="DDB30" s="59"/>
      <c r="DDD30" s="59"/>
      <c r="DDE30" s="59"/>
      <c r="DDF30" s="59"/>
      <c r="DDH30" s="59"/>
      <c r="DDJ30" s="59"/>
      <c r="DDO30" s="59"/>
      <c r="DDP30" s="59"/>
      <c r="DDQ30" s="59"/>
      <c r="DDR30" s="59"/>
      <c r="DDS30" s="59"/>
      <c r="DDT30" s="59"/>
      <c r="DDU30" s="59"/>
      <c r="DDW30" s="59"/>
      <c r="DDX30" s="59"/>
      <c r="DDY30" s="59"/>
      <c r="DEA30" s="59"/>
      <c r="DEC30" s="59"/>
      <c r="DEH30" s="59"/>
      <c r="DEI30" s="59"/>
      <c r="DEJ30" s="59"/>
      <c r="DEK30" s="59"/>
      <c r="DEL30" s="59"/>
      <c r="DEM30" s="59"/>
      <c r="DEN30" s="59"/>
      <c r="DEP30" s="59"/>
      <c r="DEQ30" s="59"/>
      <c r="DER30" s="59"/>
      <c r="DET30" s="59"/>
      <c r="DEV30" s="59"/>
      <c r="DFA30" s="59"/>
      <c r="DFB30" s="59"/>
      <c r="DFC30" s="59"/>
      <c r="DFD30" s="59"/>
      <c r="DFE30" s="59"/>
      <c r="DFF30" s="59"/>
      <c r="DFG30" s="59"/>
      <c r="DFI30" s="59"/>
      <c r="DFJ30" s="59"/>
      <c r="DFK30" s="59"/>
      <c r="DFM30" s="59"/>
      <c r="DFO30" s="59"/>
      <c r="DFT30" s="59"/>
      <c r="DFU30" s="59"/>
      <c r="DFV30" s="59"/>
      <c r="DFW30" s="59"/>
      <c r="DFX30" s="59"/>
      <c r="DFY30" s="59"/>
      <c r="DFZ30" s="59"/>
      <c r="DGB30" s="59"/>
      <c r="DGC30" s="59"/>
      <c r="DGD30" s="59"/>
      <c r="DGF30" s="59"/>
      <c r="DGH30" s="59"/>
      <c r="DGM30" s="59"/>
      <c r="DGN30" s="59"/>
      <c r="DGO30" s="59"/>
      <c r="DGP30" s="59"/>
      <c r="DGQ30" s="59"/>
      <c r="DGR30" s="59"/>
      <c r="DGS30" s="59"/>
      <c r="DGU30" s="59"/>
      <c r="DGV30" s="59"/>
      <c r="DGW30" s="59"/>
      <c r="DGY30" s="59"/>
      <c r="DHA30" s="59"/>
      <c r="DHF30" s="59"/>
      <c r="DHG30" s="59"/>
      <c r="DHH30" s="59"/>
      <c r="DHI30" s="59"/>
      <c r="DHJ30" s="59"/>
      <c r="DHK30" s="59"/>
      <c r="DHL30" s="59"/>
      <c r="DHN30" s="59"/>
      <c r="DHO30" s="59"/>
      <c r="DHP30" s="59"/>
      <c r="DHR30" s="59"/>
      <c r="DHT30" s="59"/>
      <c r="DHY30" s="59"/>
      <c r="DHZ30" s="59"/>
      <c r="DIA30" s="59"/>
      <c r="DIB30" s="59"/>
      <c r="DIC30" s="59"/>
      <c r="DID30" s="59"/>
      <c r="DIE30" s="59"/>
      <c r="DIG30" s="59"/>
      <c r="DIH30" s="59"/>
      <c r="DII30" s="59"/>
      <c r="DIK30" s="59"/>
      <c r="DIM30" s="59"/>
      <c r="DIR30" s="59"/>
      <c r="DIS30" s="59"/>
      <c r="DIT30" s="59"/>
      <c r="DIU30" s="59"/>
      <c r="DIV30" s="59"/>
      <c r="DIW30" s="59"/>
      <c r="DIX30" s="59"/>
      <c r="DIZ30" s="59"/>
      <c r="DJA30" s="59"/>
      <c r="DJB30" s="59"/>
      <c r="DJD30" s="59"/>
      <c r="DJF30" s="59"/>
      <c r="DJK30" s="59"/>
      <c r="DJL30" s="59"/>
      <c r="DJM30" s="59"/>
      <c r="DJN30" s="59"/>
      <c r="DJO30" s="59"/>
      <c r="DJP30" s="59"/>
      <c r="DJQ30" s="59"/>
      <c r="DJS30" s="59"/>
      <c r="DJT30" s="59"/>
      <c r="DJU30" s="59"/>
      <c r="DJW30" s="59"/>
      <c r="DJY30" s="59"/>
      <c r="DKD30" s="59"/>
      <c r="DKE30" s="59"/>
      <c r="DKF30" s="59"/>
      <c r="DKG30" s="59"/>
      <c r="DKH30" s="59"/>
      <c r="DKI30" s="59"/>
      <c r="DKJ30" s="59"/>
      <c r="DKL30" s="59"/>
      <c r="DKM30" s="59"/>
      <c r="DKN30" s="59"/>
      <c r="DKP30" s="59"/>
      <c r="DKR30" s="59"/>
      <c r="DKW30" s="59"/>
      <c r="DKX30" s="59"/>
      <c r="DKY30" s="59"/>
      <c r="DKZ30" s="59"/>
      <c r="DLA30" s="59"/>
      <c r="DLB30" s="59"/>
      <c r="DLC30" s="59"/>
      <c r="DLE30" s="59"/>
      <c r="DLF30" s="59"/>
      <c r="DLG30" s="59"/>
      <c r="DLI30" s="59"/>
      <c r="DLK30" s="59"/>
      <c r="DLP30" s="59"/>
      <c r="DLQ30" s="59"/>
      <c r="DLR30" s="59"/>
      <c r="DLS30" s="59"/>
      <c r="DLT30" s="59"/>
      <c r="DLU30" s="59"/>
      <c r="DLV30" s="59"/>
      <c r="DLX30" s="59"/>
      <c r="DLY30" s="59"/>
      <c r="DLZ30" s="59"/>
      <c r="DMB30" s="59"/>
      <c r="DMD30" s="59"/>
      <c r="DMI30" s="59"/>
      <c r="DMJ30" s="59"/>
      <c r="DMK30" s="59"/>
      <c r="DML30" s="59"/>
      <c r="DMM30" s="59"/>
      <c r="DMN30" s="59"/>
      <c r="DMO30" s="59"/>
      <c r="DMQ30" s="59"/>
      <c r="DMR30" s="59"/>
      <c r="DMS30" s="59"/>
      <c r="DMU30" s="59"/>
      <c r="DMW30" s="59"/>
      <c r="DNB30" s="59"/>
      <c r="DNC30" s="59"/>
      <c r="DND30" s="59"/>
      <c r="DNE30" s="59"/>
      <c r="DNF30" s="59"/>
      <c r="DNG30" s="59"/>
      <c r="DNH30" s="59"/>
      <c r="DNJ30" s="59"/>
      <c r="DNK30" s="59"/>
      <c r="DNL30" s="59"/>
      <c r="DNN30" s="59"/>
      <c r="DNP30" s="59"/>
      <c r="DNU30" s="59"/>
      <c r="DNV30" s="59"/>
      <c r="DNW30" s="59"/>
      <c r="DNX30" s="59"/>
      <c r="DNY30" s="59"/>
      <c r="DNZ30" s="59"/>
      <c r="DOA30" s="59"/>
      <c r="DOC30" s="59"/>
      <c r="DOD30" s="59"/>
      <c r="DOE30" s="59"/>
      <c r="DOG30" s="59"/>
      <c r="DOI30" s="59"/>
      <c r="DON30" s="59"/>
      <c r="DOO30" s="59"/>
      <c r="DOP30" s="59"/>
      <c r="DOQ30" s="59"/>
      <c r="DOR30" s="59"/>
      <c r="DOS30" s="59"/>
      <c r="DOT30" s="59"/>
      <c r="DOV30" s="59"/>
      <c r="DOW30" s="59"/>
      <c r="DOX30" s="59"/>
      <c r="DOZ30" s="59"/>
      <c r="DPB30" s="59"/>
      <c r="DPG30" s="59"/>
      <c r="DPH30" s="59"/>
      <c r="DPI30" s="59"/>
      <c r="DPJ30" s="59"/>
      <c r="DPK30" s="59"/>
      <c r="DPL30" s="59"/>
      <c r="DPM30" s="59"/>
      <c r="DPO30" s="59"/>
      <c r="DPP30" s="59"/>
      <c r="DPQ30" s="59"/>
      <c r="DPS30" s="59"/>
      <c r="DPU30" s="59"/>
      <c r="DPZ30" s="59"/>
      <c r="DQA30" s="59"/>
      <c r="DQB30" s="59"/>
      <c r="DQC30" s="59"/>
      <c r="DQD30" s="59"/>
      <c r="DQE30" s="59"/>
      <c r="DQF30" s="59"/>
      <c r="DQH30" s="59"/>
      <c r="DQI30" s="59"/>
      <c r="DQJ30" s="59"/>
      <c r="DQL30" s="59"/>
      <c r="DQN30" s="59"/>
      <c r="DQS30" s="59"/>
      <c r="DQT30" s="59"/>
      <c r="DQU30" s="59"/>
      <c r="DQV30" s="59"/>
      <c r="DQW30" s="59"/>
      <c r="DQX30" s="59"/>
      <c r="DQY30" s="59"/>
      <c r="DRA30" s="59"/>
      <c r="DRB30" s="59"/>
      <c r="DRC30" s="59"/>
      <c r="DRE30" s="59"/>
      <c r="DRG30" s="59"/>
      <c r="DRL30" s="59"/>
      <c r="DRM30" s="59"/>
      <c r="DRN30" s="59"/>
      <c r="DRO30" s="59"/>
      <c r="DRP30" s="59"/>
      <c r="DRQ30" s="59"/>
      <c r="DRR30" s="59"/>
      <c r="DRT30" s="59"/>
      <c r="DRU30" s="59"/>
      <c r="DRV30" s="59"/>
      <c r="DRX30" s="59"/>
      <c r="DRZ30" s="59"/>
      <c r="DSE30" s="59"/>
      <c r="DSF30" s="59"/>
      <c r="DSG30" s="59"/>
      <c r="DSH30" s="59"/>
      <c r="DSI30" s="59"/>
      <c r="DSJ30" s="59"/>
      <c r="DSK30" s="59"/>
      <c r="DSM30" s="59"/>
      <c r="DSN30" s="59"/>
      <c r="DSO30" s="59"/>
      <c r="DSQ30" s="59"/>
      <c r="DSS30" s="59"/>
      <c r="DSX30" s="59"/>
      <c r="DSY30" s="59"/>
      <c r="DSZ30" s="59"/>
      <c r="DTA30" s="59"/>
      <c r="DTB30" s="59"/>
      <c r="DTC30" s="59"/>
      <c r="DTD30" s="59"/>
      <c r="DTF30" s="59"/>
      <c r="DTG30" s="59"/>
      <c r="DTH30" s="59"/>
      <c r="DTJ30" s="59"/>
      <c r="DTL30" s="59"/>
      <c r="DTQ30" s="59"/>
      <c r="DTR30" s="59"/>
      <c r="DTS30" s="59"/>
      <c r="DTT30" s="59"/>
      <c r="DTU30" s="59"/>
      <c r="DTV30" s="59"/>
      <c r="DTW30" s="59"/>
      <c r="DTY30" s="59"/>
      <c r="DTZ30" s="59"/>
      <c r="DUA30" s="59"/>
      <c r="DUC30" s="59"/>
      <c r="DUE30" s="59"/>
      <c r="DUJ30" s="59"/>
      <c r="DUK30" s="59"/>
      <c r="DUL30" s="59"/>
      <c r="DUM30" s="59"/>
      <c r="DUN30" s="59"/>
      <c r="DUO30" s="59"/>
      <c r="DUP30" s="59"/>
      <c r="DUR30" s="59"/>
      <c r="DUS30" s="59"/>
      <c r="DUT30" s="59"/>
      <c r="DUV30" s="59"/>
      <c r="DUX30" s="59"/>
      <c r="DVC30" s="59"/>
      <c r="DVD30" s="59"/>
      <c r="DVE30" s="59"/>
      <c r="DVF30" s="59"/>
      <c r="DVG30" s="59"/>
      <c r="DVH30" s="59"/>
      <c r="DVI30" s="59"/>
      <c r="DVK30" s="59"/>
      <c r="DVL30" s="59"/>
      <c r="DVM30" s="59"/>
      <c r="DVO30" s="59"/>
      <c r="DVQ30" s="59"/>
      <c r="DVV30" s="59"/>
      <c r="DVW30" s="59"/>
      <c r="DVX30" s="59"/>
      <c r="DVY30" s="59"/>
      <c r="DVZ30" s="59"/>
      <c r="DWA30" s="59"/>
      <c r="DWB30" s="59"/>
      <c r="DWD30" s="59"/>
      <c r="DWE30" s="59"/>
      <c r="DWF30" s="59"/>
      <c r="DWH30" s="59"/>
      <c r="DWJ30" s="59"/>
      <c r="DWO30" s="59"/>
      <c r="DWP30" s="59"/>
      <c r="DWQ30" s="59"/>
      <c r="DWR30" s="59"/>
      <c r="DWS30" s="59"/>
      <c r="DWT30" s="59"/>
      <c r="DWU30" s="59"/>
      <c r="DWW30" s="59"/>
      <c r="DWX30" s="59"/>
      <c r="DWY30" s="59"/>
      <c r="DXA30" s="59"/>
      <c r="DXC30" s="59"/>
      <c r="DXH30" s="59"/>
      <c r="DXI30" s="59"/>
      <c r="DXJ30" s="59"/>
      <c r="DXK30" s="59"/>
      <c r="DXL30" s="59"/>
      <c r="DXM30" s="59"/>
      <c r="DXN30" s="59"/>
      <c r="DXP30" s="59"/>
      <c r="DXQ30" s="59"/>
      <c r="DXR30" s="59"/>
      <c r="DXT30" s="59"/>
      <c r="DXV30" s="59"/>
      <c r="DYA30" s="59"/>
      <c r="DYB30" s="59"/>
      <c r="DYC30" s="59"/>
      <c r="DYD30" s="59"/>
      <c r="DYE30" s="59"/>
      <c r="DYF30" s="59"/>
      <c r="DYG30" s="59"/>
      <c r="DYI30" s="59"/>
      <c r="DYJ30" s="59"/>
      <c r="DYK30" s="59"/>
      <c r="DYM30" s="59"/>
      <c r="DYO30" s="59"/>
      <c r="DYT30" s="59"/>
      <c r="DYU30" s="59"/>
      <c r="DYV30" s="59"/>
      <c r="DYW30" s="59"/>
      <c r="DYX30" s="59"/>
      <c r="DYY30" s="59"/>
      <c r="DYZ30" s="59"/>
      <c r="DZB30" s="59"/>
      <c r="DZC30" s="59"/>
      <c r="DZD30" s="59"/>
      <c r="DZF30" s="59"/>
      <c r="DZH30" s="59"/>
      <c r="DZM30" s="59"/>
      <c r="DZN30" s="59"/>
      <c r="DZO30" s="59"/>
      <c r="DZP30" s="59"/>
      <c r="DZQ30" s="59"/>
      <c r="DZR30" s="59"/>
      <c r="DZS30" s="59"/>
      <c r="DZU30" s="59"/>
      <c r="DZV30" s="59"/>
      <c r="DZW30" s="59"/>
      <c r="DZY30" s="59"/>
      <c r="EAA30" s="59"/>
      <c r="EAF30" s="59"/>
      <c r="EAG30" s="59"/>
      <c r="EAH30" s="59"/>
      <c r="EAI30" s="59"/>
      <c r="EAJ30" s="59"/>
      <c r="EAK30" s="59"/>
      <c r="EAL30" s="59"/>
      <c r="EAN30" s="59"/>
      <c r="EAO30" s="59"/>
      <c r="EAP30" s="59"/>
      <c r="EAR30" s="59"/>
      <c r="EAT30" s="59"/>
      <c r="EAY30" s="59"/>
      <c r="EAZ30" s="59"/>
      <c r="EBA30" s="59"/>
      <c r="EBB30" s="59"/>
      <c r="EBC30" s="59"/>
      <c r="EBD30" s="59"/>
      <c r="EBE30" s="59"/>
      <c r="EBG30" s="59"/>
      <c r="EBH30" s="59"/>
      <c r="EBI30" s="59"/>
      <c r="EBK30" s="59"/>
      <c r="EBM30" s="59"/>
      <c r="EBR30" s="59"/>
      <c r="EBS30" s="59"/>
      <c r="EBT30" s="59"/>
      <c r="EBU30" s="59"/>
      <c r="EBV30" s="59"/>
      <c r="EBW30" s="59"/>
      <c r="EBX30" s="59"/>
      <c r="EBZ30" s="59"/>
      <c r="ECA30" s="59"/>
      <c r="ECB30" s="59"/>
      <c r="ECD30" s="59"/>
      <c r="ECF30" s="59"/>
      <c r="ECK30" s="59"/>
      <c r="ECL30" s="59"/>
      <c r="ECM30" s="59"/>
      <c r="ECN30" s="59"/>
      <c r="ECO30" s="59"/>
      <c r="ECP30" s="59"/>
      <c r="ECQ30" s="59"/>
      <c r="ECS30" s="59"/>
      <c r="ECT30" s="59"/>
      <c r="ECU30" s="59"/>
      <c r="ECW30" s="59"/>
      <c r="ECY30" s="59"/>
      <c r="EDD30" s="59"/>
      <c r="EDE30" s="59"/>
      <c r="EDF30" s="59"/>
      <c r="EDG30" s="59"/>
      <c r="EDH30" s="59"/>
      <c r="EDI30" s="59"/>
      <c r="EDJ30" s="59"/>
      <c r="EDL30" s="59"/>
      <c r="EDM30" s="59"/>
      <c r="EDN30" s="59"/>
      <c r="EDP30" s="59"/>
      <c r="EDR30" s="59"/>
      <c r="EDW30" s="59"/>
      <c r="EDX30" s="59"/>
      <c r="EDY30" s="59"/>
      <c r="EDZ30" s="59"/>
      <c r="EEA30" s="59"/>
      <c r="EEB30" s="59"/>
      <c r="EEC30" s="59"/>
      <c r="EEE30" s="59"/>
      <c r="EEF30" s="59"/>
      <c r="EEG30" s="59"/>
      <c r="EEI30" s="59"/>
      <c r="EEK30" s="59"/>
      <c r="EEP30" s="59"/>
      <c r="EEQ30" s="59"/>
      <c r="EER30" s="59"/>
      <c r="EES30" s="59"/>
      <c r="EET30" s="59"/>
      <c r="EEU30" s="59"/>
      <c r="EEV30" s="59"/>
      <c r="EEX30" s="59"/>
      <c r="EEY30" s="59"/>
      <c r="EEZ30" s="59"/>
      <c r="EFB30" s="59"/>
      <c r="EFD30" s="59"/>
      <c r="EFI30" s="59"/>
      <c r="EFJ30" s="59"/>
      <c r="EFK30" s="59"/>
      <c r="EFL30" s="59"/>
      <c r="EFM30" s="59"/>
      <c r="EFN30" s="59"/>
      <c r="EFO30" s="59"/>
      <c r="EFQ30" s="59"/>
      <c r="EFR30" s="59"/>
      <c r="EFS30" s="59"/>
      <c r="EFU30" s="59"/>
      <c r="EFW30" s="59"/>
      <c r="EGB30" s="59"/>
      <c r="EGC30" s="59"/>
      <c r="EGD30" s="59"/>
      <c r="EGE30" s="59"/>
      <c r="EGF30" s="59"/>
      <c r="EGG30" s="59"/>
      <c r="EGH30" s="59"/>
      <c r="EGJ30" s="59"/>
      <c r="EGK30" s="59"/>
      <c r="EGL30" s="59"/>
      <c r="EGN30" s="59"/>
      <c r="EGP30" s="59"/>
      <c r="EGU30" s="59"/>
      <c r="EGV30" s="59"/>
      <c r="EGW30" s="59"/>
      <c r="EGX30" s="59"/>
      <c r="EGY30" s="59"/>
      <c r="EGZ30" s="59"/>
      <c r="EHA30" s="59"/>
      <c r="EHC30" s="59"/>
      <c r="EHD30" s="59"/>
      <c r="EHE30" s="59"/>
      <c r="EHG30" s="59"/>
      <c r="EHI30" s="59"/>
      <c r="EHN30" s="59"/>
      <c r="EHO30" s="59"/>
      <c r="EHP30" s="59"/>
      <c r="EHQ30" s="59"/>
      <c r="EHR30" s="59"/>
      <c r="EHS30" s="59"/>
      <c r="EHT30" s="59"/>
      <c r="EHV30" s="59"/>
      <c r="EHW30" s="59"/>
      <c r="EHX30" s="59"/>
      <c r="EHZ30" s="59"/>
      <c r="EIB30" s="59"/>
      <c r="EIG30" s="59"/>
      <c r="EIH30" s="59"/>
      <c r="EII30" s="59"/>
      <c r="EIJ30" s="59"/>
      <c r="EIK30" s="59"/>
      <c r="EIL30" s="59"/>
      <c r="EIM30" s="59"/>
      <c r="EIO30" s="59"/>
      <c r="EIP30" s="59"/>
      <c r="EIQ30" s="59"/>
      <c r="EIS30" s="59"/>
      <c r="EIU30" s="59"/>
      <c r="EIZ30" s="59"/>
      <c r="EJA30" s="59"/>
      <c r="EJB30" s="59"/>
      <c r="EJC30" s="59"/>
      <c r="EJD30" s="59"/>
      <c r="EJE30" s="59"/>
      <c r="EJF30" s="59"/>
      <c r="EJH30" s="59"/>
      <c r="EJI30" s="59"/>
      <c r="EJJ30" s="59"/>
      <c r="EJL30" s="59"/>
      <c r="EJN30" s="59"/>
      <c r="EJS30" s="59"/>
      <c r="EJT30" s="59"/>
      <c r="EJU30" s="59"/>
      <c r="EJV30" s="59"/>
      <c r="EJW30" s="59"/>
      <c r="EJX30" s="59"/>
      <c r="EJY30" s="59"/>
      <c r="EKA30" s="59"/>
      <c r="EKB30" s="59"/>
      <c r="EKC30" s="59"/>
      <c r="EKE30" s="59"/>
      <c r="EKG30" s="59"/>
      <c r="EKL30" s="59"/>
      <c r="EKM30" s="59"/>
      <c r="EKN30" s="59"/>
      <c r="EKO30" s="59"/>
      <c r="EKP30" s="59"/>
      <c r="EKQ30" s="59"/>
      <c r="EKR30" s="59"/>
      <c r="EKT30" s="59"/>
      <c r="EKU30" s="59"/>
      <c r="EKV30" s="59"/>
      <c r="EKX30" s="59"/>
      <c r="EKZ30" s="59"/>
      <c r="ELE30" s="59"/>
      <c r="ELF30" s="59"/>
      <c r="ELG30" s="59"/>
      <c r="ELH30" s="59"/>
      <c r="ELI30" s="59"/>
      <c r="ELJ30" s="59"/>
      <c r="ELK30" s="59"/>
      <c r="ELM30" s="59"/>
      <c r="ELN30" s="59"/>
      <c r="ELO30" s="59"/>
      <c r="ELQ30" s="59"/>
      <c r="ELS30" s="59"/>
      <c r="ELX30" s="59"/>
      <c r="ELY30" s="59"/>
      <c r="ELZ30" s="59"/>
      <c r="EMA30" s="59"/>
      <c r="EMB30" s="59"/>
      <c r="EMC30" s="59"/>
      <c r="EMD30" s="59"/>
      <c r="EMF30" s="59"/>
      <c r="EMG30" s="59"/>
      <c r="EMH30" s="59"/>
      <c r="EMJ30" s="59"/>
      <c r="EML30" s="59"/>
      <c r="EMQ30" s="59"/>
      <c r="EMR30" s="59"/>
      <c r="EMS30" s="59"/>
      <c r="EMT30" s="59"/>
      <c r="EMU30" s="59"/>
      <c r="EMV30" s="59"/>
      <c r="EMW30" s="59"/>
      <c r="EMY30" s="59"/>
      <c r="EMZ30" s="59"/>
      <c r="ENA30" s="59"/>
      <c r="ENC30" s="59"/>
      <c r="ENE30" s="59"/>
      <c r="ENJ30" s="59"/>
      <c r="ENK30" s="59"/>
      <c r="ENL30" s="59"/>
      <c r="ENM30" s="59"/>
      <c r="ENN30" s="59"/>
      <c r="ENO30" s="59"/>
      <c r="ENP30" s="59"/>
      <c r="ENR30" s="59"/>
      <c r="ENS30" s="59"/>
      <c r="ENT30" s="59"/>
      <c r="ENV30" s="59"/>
      <c r="ENX30" s="59"/>
      <c r="EOC30" s="59"/>
      <c r="EOD30" s="59"/>
      <c r="EOE30" s="59"/>
      <c r="EOF30" s="59"/>
      <c r="EOG30" s="59"/>
      <c r="EOH30" s="59"/>
      <c r="EOI30" s="59"/>
      <c r="EOK30" s="59"/>
      <c r="EOL30" s="59"/>
      <c r="EOM30" s="59"/>
      <c r="EOO30" s="59"/>
      <c r="EOQ30" s="59"/>
      <c r="EOV30" s="59"/>
      <c r="EOW30" s="59"/>
      <c r="EOX30" s="59"/>
      <c r="EOY30" s="59"/>
      <c r="EOZ30" s="59"/>
      <c r="EPA30" s="59"/>
      <c r="EPB30" s="59"/>
      <c r="EPD30" s="59"/>
      <c r="EPE30" s="59"/>
      <c r="EPF30" s="59"/>
      <c r="EPH30" s="59"/>
      <c r="EPJ30" s="59"/>
      <c r="EPO30" s="59"/>
      <c r="EPP30" s="59"/>
      <c r="EPQ30" s="59"/>
      <c r="EPR30" s="59"/>
      <c r="EPS30" s="59"/>
      <c r="EPT30" s="59"/>
      <c r="EPU30" s="59"/>
      <c r="EPW30" s="59"/>
      <c r="EPX30" s="59"/>
      <c r="EPY30" s="59"/>
      <c r="EQA30" s="59"/>
      <c r="EQC30" s="59"/>
      <c r="EQH30" s="59"/>
      <c r="EQI30" s="59"/>
      <c r="EQJ30" s="59"/>
      <c r="EQK30" s="59"/>
      <c r="EQL30" s="59"/>
      <c r="EQM30" s="59"/>
      <c r="EQN30" s="59"/>
      <c r="EQP30" s="59"/>
      <c r="EQQ30" s="59"/>
      <c r="EQR30" s="59"/>
      <c r="EQT30" s="59"/>
      <c r="EQV30" s="59"/>
      <c r="ERA30" s="59"/>
      <c r="ERB30" s="59"/>
      <c r="ERC30" s="59"/>
      <c r="ERD30" s="59"/>
      <c r="ERE30" s="59"/>
      <c r="ERF30" s="59"/>
      <c r="ERG30" s="59"/>
      <c r="ERI30" s="59"/>
      <c r="ERJ30" s="59"/>
      <c r="ERK30" s="59"/>
      <c r="ERM30" s="59"/>
      <c r="ERO30" s="59"/>
      <c r="ERT30" s="59"/>
      <c r="ERU30" s="59"/>
      <c r="ERV30" s="59"/>
      <c r="ERW30" s="59"/>
      <c r="ERX30" s="59"/>
      <c r="ERY30" s="59"/>
      <c r="ERZ30" s="59"/>
      <c r="ESB30" s="59"/>
      <c r="ESC30" s="59"/>
      <c r="ESD30" s="59"/>
      <c r="ESF30" s="59"/>
      <c r="ESH30" s="59"/>
      <c r="ESM30" s="59"/>
      <c r="ESN30" s="59"/>
      <c r="ESO30" s="59"/>
      <c r="ESP30" s="59"/>
      <c r="ESQ30" s="59"/>
      <c r="ESR30" s="59"/>
      <c r="ESS30" s="59"/>
      <c r="ESU30" s="59"/>
      <c r="ESV30" s="59"/>
      <c r="ESW30" s="59"/>
      <c r="ESY30" s="59"/>
      <c r="ETA30" s="59"/>
      <c r="ETF30" s="59"/>
      <c r="ETG30" s="59"/>
      <c r="ETH30" s="59"/>
      <c r="ETI30" s="59"/>
      <c r="ETJ30" s="59"/>
      <c r="ETK30" s="59"/>
      <c r="ETL30" s="59"/>
      <c r="ETN30" s="59"/>
      <c r="ETO30" s="59"/>
      <c r="ETP30" s="59"/>
      <c r="ETR30" s="59"/>
      <c r="ETT30" s="59"/>
      <c r="ETY30" s="59"/>
      <c r="ETZ30" s="59"/>
      <c r="EUA30" s="59"/>
      <c r="EUB30" s="59"/>
      <c r="EUC30" s="59"/>
      <c r="EUD30" s="59"/>
      <c r="EUE30" s="59"/>
      <c r="EUG30" s="59"/>
      <c r="EUH30" s="59"/>
      <c r="EUI30" s="59"/>
      <c r="EUK30" s="59"/>
      <c r="EUM30" s="59"/>
      <c r="EUR30" s="59"/>
      <c r="EUS30" s="59"/>
      <c r="EUT30" s="59"/>
      <c r="EUU30" s="59"/>
      <c r="EUV30" s="59"/>
      <c r="EUW30" s="59"/>
      <c r="EUX30" s="59"/>
      <c r="EUZ30" s="59"/>
      <c r="EVA30" s="59"/>
      <c r="EVB30" s="59"/>
      <c r="EVD30" s="59"/>
      <c r="EVF30" s="59"/>
      <c r="EVK30" s="59"/>
      <c r="EVL30" s="59"/>
      <c r="EVM30" s="59"/>
      <c r="EVN30" s="59"/>
      <c r="EVO30" s="59"/>
      <c r="EVP30" s="59"/>
      <c r="EVQ30" s="59"/>
      <c r="EVS30" s="59"/>
      <c r="EVT30" s="59"/>
      <c r="EVU30" s="59"/>
      <c r="EVW30" s="59"/>
      <c r="EVY30" s="59"/>
      <c r="EWD30" s="59"/>
      <c r="EWE30" s="59"/>
      <c r="EWF30" s="59"/>
      <c r="EWG30" s="59"/>
      <c r="EWH30" s="59"/>
      <c r="EWI30" s="59"/>
      <c r="EWJ30" s="59"/>
      <c r="EWL30" s="59"/>
      <c r="EWM30" s="59"/>
      <c r="EWN30" s="59"/>
      <c r="EWP30" s="59"/>
      <c r="EWR30" s="59"/>
      <c r="EWW30" s="59"/>
      <c r="EWX30" s="59"/>
      <c r="EWY30" s="59"/>
      <c r="EWZ30" s="59"/>
      <c r="EXA30" s="59"/>
      <c r="EXB30" s="59"/>
      <c r="EXC30" s="59"/>
      <c r="EXE30" s="59"/>
      <c r="EXF30" s="59"/>
      <c r="EXG30" s="59"/>
      <c r="EXI30" s="59"/>
      <c r="EXK30" s="59"/>
      <c r="EXP30" s="59"/>
      <c r="EXQ30" s="59"/>
      <c r="EXR30" s="59"/>
      <c r="EXS30" s="59"/>
      <c r="EXT30" s="59"/>
      <c r="EXU30" s="59"/>
      <c r="EXV30" s="59"/>
      <c r="EXX30" s="59"/>
      <c r="EXY30" s="59"/>
      <c r="EXZ30" s="59"/>
      <c r="EYB30" s="59"/>
      <c r="EYD30" s="59"/>
      <c r="EYI30" s="59"/>
      <c r="EYJ30" s="59"/>
      <c r="EYK30" s="59"/>
      <c r="EYL30" s="59"/>
      <c r="EYM30" s="59"/>
      <c r="EYN30" s="59"/>
      <c r="EYO30" s="59"/>
      <c r="EYQ30" s="59"/>
      <c r="EYR30" s="59"/>
      <c r="EYS30" s="59"/>
      <c r="EYU30" s="59"/>
      <c r="EYW30" s="59"/>
      <c r="EZB30" s="59"/>
      <c r="EZC30" s="59"/>
      <c r="EZD30" s="59"/>
      <c r="EZE30" s="59"/>
      <c r="EZF30" s="59"/>
      <c r="EZG30" s="59"/>
      <c r="EZH30" s="59"/>
      <c r="EZJ30" s="59"/>
      <c r="EZK30" s="59"/>
      <c r="EZL30" s="59"/>
      <c r="EZN30" s="59"/>
      <c r="EZP30" s="59"/>
      <c r="EZU30" s="59"/>
      <c r="EZV30" s="59"/>
      <c r="EZW30" s="59"/>
      <c r="EZX30" s="59"/>
      <c r="EZY30" s="59"/>
      <c r="EZZ30" s="59"/>
      <c r="FAA30" s="59"/>
      <c r="FAC30" s="59"/>
      <c r="FAD30" s="59"/>
      <c r="FAE30" s="59"/>
      <c r="FAG30" s="59"/>
      <c r="FAI30" s="59"/>
      <c r="FAN30" s="59"/>
      <c r="FAO30" s="59"/>
      <c r="FAP30" s="59"/>
      <c r="FAQ30" s="59"/>
      <c r="FAR30" s="59"/>
      <c r="FAS30" s="59"/>
      <c r="FAT30" s="59"/>
      <c r="FAV30" s="59"/>
      <c r="FAW30" s="59"/>
      <c r="FAX30" s="59"/>
      <c r="FAZ30" s="59"/>
      <c r="FBB30" s="59"/>
      <c r="FBG30" s="59"/>
      <c r="FBH30" s="59"/>
      <c r="FBI30" s="59"/>
      <c r="FBJ30" s="59"/>
      <c r="FBK30" s="59"/>
      <c r="FBL30" s="59"/>
      <c r="FBM30" s="59"/>
      <c r="FBO30" s="59"/>
      <c r="FBP30" s="59"/>
      <c r="FBQ30" s="59"/>
      <c r="FBS30" s="59"/>
      <c r="FBU30" s="59"/>
      <c r="FBZ30" s="59"/>
      <c r="FCA30" s="59"/>
      <c r="FCB30" s="59"/>
      <c r="FCC30" s="59"/>
      <c r="FCD30" s="59"/>
      <c r="FCE30" s="59"/>
      <c r="FCF30" s="59"/>
      <c r="FCH30" s="59"/>
      <c r="FCI30" s="59"/>
      <c r="FCJ30" s="59"/>
      <c r="FCL30" s="59"/>
      <c r="FCN30" s="59"/>
      <c r="FCS30" s="59"/>
      <c r="FCT30" s="59"/>
      <c r="FCU30" s="59"/>
      <c r="FCV30" s="59"/>
      <c r="FCW30" s="59"/>
      <c r="FCX30" s="59"/>
      <c r="FCY30" s="59"/>
      <c r="FDA30" s="59"/>
      <c r="FDB30" s="59"/>
      <c r="FDC30" s="59"/>
      <c r="FDE30" s="59"/>
      <c r="FDG30" s="59"/>
      <c r="FDL30" s="59"/>
      <c r="FDM30" s="59"/>
      <c r="FDN30" s="59"/>
      <c r="FDO30" s="59"/>
      <c r="FDP30" s="59"/>
      <c r="FDQ30" s="59"/>
      <c r="FDR30" s="59"/>
      <c r="FDT30" s="59"/>
      <c r="FDU30" s="59"/>
      <c r="FDV30" s="59"/>
      <c r="FDX30" s="59"/>
      <c r="FDZ30" s="59"/>
      <c r="FEE30" s="59"/>
      <c r="FEF30" s="59"/>
      <c r="FEG30" s="59"/>
      <c r="FEH30" s="59"/>
      <c r="FEI30" s="59"/>
      <c r="FEJ30" s="59"/>
      <c r="FEK30" s="59"/>
      <c r="FEM30" s="59"/>
      <c r="FEN30" s="59"/>
      <c r="FEO30" s="59"/>
      <c r="FEQ30" s="59"/>
      <c r="FES30" s="59"/>
      <c r="FEX30" s="59"/>
      <c r="FEY30" s="59"/>
      <c r="FEZ30" s="59"/>
      <c r="FFA30" s="59"/>
      <c r="FFB30" s="59"/>
      <c r="FFC30" s="59"/>
      <c r="FFD30" s="59"/>
      <c r="FFF30" s="59"/>
      <c r="FFG30" s="59"/>
      <c r="FFH30" s="59"/>
      <c r="FFJ30" s="59"/>
      <c r="FFL30" s="59"/>
      <c r="FFQ30" s="59"/>
      <c r="FFR30" s="59"/>
      <c r="FFS30" s="59"/>
      <c r="FFT30" s="59"/>
      <c r="FFU30" s="59"/>
      <c r="FFV30" s="59"/>
      <c r="FFW30" s="59"/>
      <c r="FFY30" s="59"/>
      <c r="FFZ30" s="59"/>
      <c r="FGA30" s="59"/>
      <c r="FGC30" s="59"/>
      <c r="FGE30" s="59"/>
      <c r="FGJ30" s="59"/>
      <c r="FGK30" s="59"/>
      <c r="FGL30" s="59"/>
      <c r="FGM30" s="59"/>
      <c r="FGN30" s="59"/>
      <c r="FGO30" s="59"/>
      <c r="FGP30" s="59"/>
      <c r="FGR30" s="59"/>
      <c r="FGS30" s="59"/>
      <c r="FGT30" s="59"/>
      <c r="FGV30" s="59"/>
      <c r="FGX30" s="59"/>
      <c r="FHC30" s="59"/>
      <c r="FHD30" s="59"/>
      <c r="FHE30" s="59"/>
      <c r="FHF30" s="59"/>
      <c r="FHG30" s="59"/>
      <c r="FHH30" s="59"/>
      <c r="FHI30" s="59"/>
      <c r="FHK30" s="59"/>
      <c r="FHL30" s="59"/>
      <c r="FHM30" s="59"/>
      <c r="FHO30" s="59"/>
      <c r="FHQ30" s="59"/>
      <c r="FHV30" s="59"/>
      <c r="FHW30" s="59"/>
      <c r="FHX30" s="59"/>
      <c r="FHY30" s="59"/>
      <c r="FHZ30" s="59"/>
      <c r="FIA30" s="59"/>
      <c r="FIB30" s="59"/>
      <c r="FID30" s="59"/>
      <c r="FIE30" s="59"/>
      <c r="FIF30" s="59"/>
      <c r="FIH30" s="59"/>
      <c r="FIJ30" s="59"/>
      <c r="FIO30" s="59"/>
      <c r="FIP30" s="59"/>
      <c r="FIQ30" s="59"/>
      <c r="FIR30" s="59"/>
      <c r="FIS30" s="59"/>
      <c r="FIT30" s="59"/>
      <c r="FIU30" s="59"/>
      <c r="FIW30" s="59"/>
      <c r="FIX30" s="59"/>
      <c r="FIY30" s="59"/>
      <c r="FJA30" s="59"/>
      <c r="FJC30" s="59"/>
      <c r="FJH30" s="59"/>
      <c r="FJI30" s="59"/>
      <c r="FJJ30" s="59"/>
      <c r="FJK30" s="59"/>
      <c r="FJL30" s="59"/>
      <c r="FJM30" s="59"/>
      <c r="FJN30" s="59"/>
      <c r="FJP30" s="59"/>
      <c r="FJQ30" s="59"/>
      <c r="FJR30" s="59"/>
      <c r="FJT30" s="59"/>
      <c r="FJV30" s="59"/>
      <c r="FKA30" s="59"/>
      <c r="FKB30" s="59"/>
      <c r="FKC30" s="59"/>
      <c r="FKD30" s="59"/>
      <c r="FKE30" s="59"/>
      <c r="FKF30" s="59"/>
      <c r="FKG30" s="59"/>
      <c r="FKI30" s="59"/>
      <c r="FKJ30" s="59"/>
      <c r="FKK30" s="59"/>
      <c r="FKM30" s="59"/>
      <c r="FKO30" s="59"/>
      <c r="FKT30" s="59"/>
      <c r="FKU30" s="59"/>
      <c r="FKV30" s="59"/>
      <c r="FKW30" s="59"/>
      <c r="FKX30" s="59"/>
      <c r="FKY30" s="59"/>
      <c r="FKZ30" s="59"/>
      <c r="FLB30" s="59"/>
      <c r="FLC30" s="59"/>
      <c r="FLD30" s="59"/>
      <c r="FLF30" s="59"/>
      <c r="FLH30" s="59"/>
      <c r="FLM30" s="59"/>
      <c r="FLN30" s="59"/>
      <c r="FLO30" s="59"/>
      <c r="FLP30" s="59"/>
      <c r="FLQ30" s="59"/>
      <c r="FLR30" s="59"/>
      <c r="FLS30" s="59"/>
      <c r="FLU30" s="59"/>
      <c r="FLV30" s="59"/>
      <c r="FLW30" s="59"/>
      <c r="FLY30" s="59"/>
      <c r="FMA30" s="59"/>
      <c r="FMF30" s="59"/>
      <c r="FMG30" s="59"/>
      <c r="FMH30" s="59"/>
      <c r="FMI30" s="59"/>
      <c r="FMJ30" s="59"/>
      <c r="FMK30" s="59"/>
      <c r="FML30" s="59"/>
      <c r="FMN30" s="59"/>
      <c r="FMO30" s="59"/>
      <c r="FMP30" s="59"/>
      <c r="FMR30" s="59"/>
      <c r="FMT30" s="59"/>
      <c r="FMY30" s="59"/>
      <c r="FMZ30" s="59"/>
      <c r="FNA30" s="59"/>
      <c r="FNB30" s="59"/>
      <c r="FNC30" s="59"/>
      <c r="FND30" s="59"/>
      <c r="FNE30" s="59"/>
      <c r="FNG30" s="59"/>
      <c r="FNH30" s="59"/>
      <c r="FNI30" s="59"/>
      <c r="FNK30" s="59"/>
      <c r="FNM30" s="59"/>
      <c r="FNR30" s="59"/>
      <c r="FNS30" s="59"/>
      <c r="FNT30" s="59"/>
      <c r="FNU30" s="59"/>
      <c r="FNV30" s="59"/>
      <c r="FNW30" s="59"/>
      <c r="FNX30" s="59"/>
      <c r="FNZ30" s="59"/>
      <c r="FOA30" s="59"/>
      <c r="FOB30" s="59"/>
      <c r="FOD30" s="59"/>
      <c r="FOF30" s="59"/>
      <c r="FOK30" s="59"/>
      <c r="FOL30" s="59"/>
      <c r="FOM30" s="59"/>
      <c r="FON30" s="59"/>
      <c r="FOO30" s="59"/>
      <c r="FOP30" s="59"/>
      <c r="FOQ30" s="59"/>
      <c r="FOS30" s="59"/>
      <c r="FOT30" s="59"/>
      <c r="FOU30" s="59"/>
      <c r="FOW30" s="59"/>
      <c r="FOY30" s="59"/>
      <c r="FPD30" s="59"/>
      <c r="FPE30" s="59"/>
      <c r="FPF30" s="59"/>
      <c r="FPG30" s="59"/>
      <c r="FPH30" s="59"/>
      <c r="FPI30" s="59"/>
      <c r="FPJ30" s="59"/>
      <c r="FPL30" s="59"/>
      <c r="FPM30" s="59"/>
      <c r="FPN30" s="59"/>
      <c r="FPP30" s="59"/>
      <c r="FPR30" s="59"/>
      <c r="FPW30" s="59"/>
      <c r="FPX30" s="59"/>
      <c r="FPY30" s="59"/>
      <c r="FPZ30" s="59"/>
      <c r="FQA30" s="59"/>
      <c r="FQB30" s="59"/>
      <c r="FQC30" s="59"/>
      <c r="FQE30" s="59"/>
      <c r="FQF30" s="59"/>
      <c r="FQG30" s="59"/>
      <c r="FQI30" s="59"/>
      <c r="FQK30" s="59"/>
      <c r="FQP30" s="59"/>
      <c r="FQQ30" s="59"/>
      <c r="FQR30" s="59"/>
      <c r="FQS30" s="59"/>
      <c r="FQT30" s="59"/>
      <c r="FQU30" s="59"/>
      <c r="FQV30" s="59"/>
      <c r="FQX30" s="59"/>
      <c r="FQY30" s="59"/>
      <c r="FQZ30" s="59"/>
      <c r="FRB30" s="59"/>
      <c r="FRD30" s="59"/>
      <c r="FRI30" s="59"/>
      <c r="FRJ30" s="59"/>
      <c r="FRK30" s="59"/>
      <c r="FRL30" s="59"/>
      <c r="FRM30" s="59"/>
      <c r="FRN30" s="59"/>
      <c r="FRO30" s="59"/>
      <c r="FRQ30" s="59"/>
      <c r="FRR30" s="59"/>
      <c r="FRS30" s="59"/>
      <c r="FRU30" s="59"/>
      <c r="FRW30" s="59"/>
      <c r="FSB30" s="59"/>
      <c r="FSC30" s="59"/>
      <c r="FSD30" s="59"/>
      <c r="FSE30" s="59"/>
      <c r="FSF30" s="59"/>
      <c r="FSG30" s="59"/>
      <c r="FSH30" s="59"/>
      <c r="FSJ30" s="59"/>
      <c r="FSK30" s="59"/>
      <c r="FSL30" s="59"/>
      <c r="FSN30" s="59"/>
      <c r="FSP30" s="59"/>
      <c r="FSU30" s="59"/>
      <c r="FSV30" s="59"/>
      <c r="FSW30" s="59"/>
      <c r="FSX30" s="59"/>
      <c r="FSY30" s="59"/>
      <c r="FSZ30" s="59"/>
      <c r="FTA30" s="59"/>
      <c r="FTC30" s="59"/>
      <c r="FTD30" s="59"/>
      <c r="FTE30" s="59"/>
      <c r="FTG30" s="59"/>
      <c r="FTI30" s="59"/>
      <c r="FTN30" s="59"/>
      <c r="FTO30" s="59"/>
      <c r="FTP30" s="59"/>
      <c r="FTQ30" s="59"/>
      <c r="FTR30" s="59"/>
      <c r="FTS30" s="59"/>
      <c r="FTT30" s="59"/>
      <c r="FTV30" s="59"/>
      <c r="FTW30" s="59"/>
      <c r="FTX30" s="59"/>
      <c r="FTZ30" s="59"/>
      <c r="FUB30" s="59"/>
      <c r="FUG30" s="59"/>
      <c r="FUH30" s="59"/>
      <c r="FUI30" s="59"/>
      <c r="FUJ30" s="59"/>
      <c r="FUK30" s="59"/>
      <c r="FUL30" s="59"/>
      <c r="FUM30" s="59"/>
      <c r="FUO30" s="59"/>
      <c r="FUP30" s="59"/>
      <c r="FUQ30" s="59"/>
      <c r="FUS30" s="59"/>
      <c r="FUU30" s="59"/>
      <c r="FUZ30" s="59"/>
      <c r="FVA30" s="59"/>
      <c r="FVB30" s="59"/>
      <c r="FVC30" s="59"/>
      <c r="FVD30" s="59"/>
      <c r="FVE30" s="59"/>
      <c r="FVF30" s="59"/>
      <c r="FVH30" s="59"/>
      <c r="FVI30" s="59"/>
      <c r="FVJ30" s="59"/>
      <c r="FVL30" s="59"/>
      <c r="FVN30" s="59"/>
      <c r="FVS30" s="59"/>
      <c r="FVT30" s="59"/>
      <c r="FVU30" s="59"/>
      <c r="FVV30" s="59"/>
      <c r="FVW30" s="59"/>
      <c r="FVX30" s="59"/>
      <c r="FVY30" s="59"/>
      <c r="FWA30" s="59"/>
      <c r="FWB30" s="59"/>
      <c r="FWC30" s="59"/>
      <c r="FWE30" s="59"/>
      <c r="FWG30" s="59"/>
      <c r="FWL30" s="59"/>
      <c r="FWM30" s="59"/>
      <c r="FWN30" s="59"/>
      <c r="FWO30" s="59"/>
      <c r="FWP30" s="59"/>
      <c r="FWQ30" s="59"/>
      <c r="FWR30" s="59"/>
      <c r="FWT30" s="59"/>
      <c r="FWU30" s="59"/>
      <c r="FWV30" s="59"/>
      <c r="FWX30" s="59"/>
      <c r="FWZ30" s="59"/>
      <c r="FXE30" s="59"/>
      <c r="FXF30" s="59"/>
      <c r="FXG30" s="59"/>
      <c r="FXH30" s="59"/>
      <c r="FXI30" s="59"/>
      <c r="FXJ30" s="59"/>
      <c r="FXK30" s="59"/>
      <c r="FXM30" s="59"/>
      <c r="FXN30" s="59"/>
      <c r="FXO30" s="59"/>
      <c r="FXQ30" s="59"/>
      <c r="FXS30" s="59"/>
      <c r="FXX30" s="59"/>
      <c r="FXY30" s="59"/>
      <c r="FXZ30" s="59"/>
      <c r="FYA30" s="59"/>
      <c r="FYB30" s="59"/>
      <c r="FYC30" s="59"/>
      <c r="FYD30" s="59"/>
      <c r="FYF30" s="59"/>
      <c r="FYG30" s="59"/>
      <c r="FYH30" s="59"/>
      <c r="FYJ30" s="59"/>
      <c r="FYL30" s="59"/>
      <c r="FYQ30" s="59"/>
      <c r="FYR30" s="59"/>
      <c r="FYS30" s="59"/>
      <c r="FYT30" s="59"/>
      <c r="FYU30" s="59"/>
      <c r="FYV30" s="59"/>
      <c r="FYW30" s="59"/>
      <c r="FYY30" s="59"/>
      <c r="FYZ30" s="59"/>
      <c r="FZA30" s="59"/>
      <c r="FZC30" s="59"/>
      <c r="FZE30" s="59"/>
      <c r="FZJ30" s="59"/>
      <c r="FZK30" s="59"/>
      <c r="FZL30" s="59"/>
      <c r="FZM30" s="59"/>
      <c r="FZN30" s="59"/>
      <c r="FZO30" s="59"/>
      <c r="FZP30" s="59"/>
      <c r="FZR30" s="59"/>
      <c r="FZS30" s="59"/>
      <c r="FZT30" s="59"/>
      <c r="FZV30" s="59"/>
      <c r="FZX30" s="59"/>
      <c r="GAC30" s="59"/>
      <c r="GAD30" s="59"/>
      <c r="GAE30" s="59"/>
      <c r="GAF30" s="59"/>
      <c r="GAG30" s="59"/>
      <c r="GAH30" s="59"/>
      <c r="GAI30" s="59"/>
      <c r="GAK30" s="59"/>
      <c r="GAL30" s="59"/>
      <c r="GAM30" s="59"/>
      <c r="GAO30" s="59"/>
      <c r="GAQ30" s="59"/>
      <c r="GAV30" s="59"/>
      <c r="GAW30" s="59"/>
      <c r="GAX30" s="59"/>
      <c r="GAY30" s="59"/>
      <c r="GAZ30" s="59"/>
      <c r="GBA30" s="59"/>
      <c r="GBB30" s="59"/>
      <c r="GBD30" s="59"/>
      <c r="GBE30" s="59"/>
      <c r="GBF30" s="59"/>
      <c r="GBH30" s="59"/>
      <c r="GBJ30" s="59"/>
      <c r="GBO30" s="59"/>
      <c r="GBP30" s="59"/>
      <c r="GBQ30" s="59"/>
      <c r="GBR30" s="59"/>
      <c r="GBS30" s="59"/>
      <c r="GBT30" s="59"/>
      <c r="GBU30" s="59"/>
      <c r="GBW30" s="59"/>
      <c r="GBX30" s="59"/>
      <c r="GBY30" s="59"/>
      <c r="GCA30" s="59"/>
      <c r="GCC30" s="59"/>
      <c r="GCH30" s="59"/>
      <c r="GCI30" s="59"/>
      <c r="GCJ30" s="59"/>
      <c r="GCK30" s="59"/>
      <c r="GCL30" s="59"/>
      <c r="GCM30" s="59"/>
      <c r="GCN30" s="59"/>
      <c r="GCP30" s="59"/>
      <c r="GCQ30" s="59"/>
      <c r="GCR30" s="59"/>
      <c r="GCT30" s="59"/>
      <c r="GCV30" s="59"/>
      <c r="GDA30" s="59"/>
      <c r="GDB30" s="59"/>
      <c r="GDC30" s="59"/>
      <c r="GDD30" s="59"/>
      <c r="GDE30" s="59"/>
      <c r="GDF30" s="59"/>
      <c r="GDG30" s="59"/>
      <c r="GDI30" s="59"/>
      <c r="GDJ30" s="59"/>
      <c r="GDK30" s="59"/>
      <c r="GDM30" s="59"/>
      <c r="GDO30" s="59"/>
      <c r="GDT30" s="59"/>
      <c r="GDU30" s="59"/>
      <c r="GDV30" s="59"/>
      <c r="GDW30" s="59"/>
      <c r="GDX30" s="59"/>
      <c r="GDY30" s="59"/>
      <c r="GDZ30" s="59"/>
      <c r="GEB30" s="59"/>
      <c r="GEC30" s="59"/>
      <c r="GED30" s="59"/>
      <c r="GEF30" s="59"/>
      <c r="GEH30" s="59"/>
      <c r="GEM30" s="59"/>
      <c r="GEN30" s="59"/>
      <c r="GEO30" s="59"/>
      <c r="GEP30" s="59"/>
      <c r="GEQ30" s="59"/>
      <c r="GER30" s="59"/>
      <c r="GES30" s="59"/>
      <c r="GEU30" s="59"/>
      <c r="GEV30" s="59"/>
      <c r="GEW30" s="59"/>
      <c r="GEY30" s="59"/>
      <c r="GFA30" s="59"/>
      <c r="GFF30" s="59"/>
      <c r="GFG30" s="59"/>
      <c r="GFH30" s="59"/>
      <c r="GFI30" s="59"/>
      <c r="GFJ30" s="59"/>
      <c r="GFK30" s="59"/>
      <c r="GFL30" s="59"/>
      <c r="GFN30" s="59"/>
      <c r="GFO30" s="59"/>
      <c r="GFP30" s="59"/>
      <c r="GFR30" s="59"/>
      <c r="GFT30" s="59"/>
      <c r="GFY30" s="59"/>
      <c r="GFZ30" s="59"/>
      <c r="GGA30" s="59"/>
      <c r="GGB30" s="59"/>
      <c r="GGC30" s="59"/>
      <c r="GGD30" s="59"/>
      <c r="GGE30" s="59"/>
      <c r="GGG30" s="59"/>
      <c r="GGH30" s="59"/>
      <c r="GGI30" s="59"/>
      <c r="GGK30" s="59"/>
      <c r="GGM30" s="59"/>
      <c r="GGR30" s="59"/>
      <c r="GGS30" s="59"/>
      <c r="GGT30" s="59"/>
      <c r="GGU30" s="59"/>
      <c r="GGV30" s="59"/>
      <c r="GGW30" s="59"/>
      <c r="GGX30" s="59"/>
      <c r="GGZ30" s="59"/>
      <c r="GHA30" s="59"/>
      <c r="GHB30" s="59"/>
      <c r="GHD30" s="59"/>
      <c r="GHF30" s="59"/>
      <c r="GHK30" s="59"/>
      <c r="GHL30" s="59"/>
      <c r="GHM30" s="59"/>
      <c r="GHN30" s="59"/>
      <c r="GHO30" s="59"/>
      <c r="GHP30" s="59"/>
      <c r="GHQ30" s="59"/>
      <c r="GHS30" s="59"/>
      <c r="GHT30" s="59"/>
      <c r="GHU30" s="59"/>
      <c r="GHW30" s="59"/>
      <c r="GHY30" s="59"/>
      <c r="GID30" s="59"/>
      <c r="GIE30" s="59"/>
      <c r="GIF30" s="59"/>
      <c r="GIG30" s="59"/>
      <c r="GIH30" s="59"/>
      <c r="GII30" s="59"/>
      <c r="GIJ30" s="59"/>
      <c r="GIL30" s="59"/>
      <c r="GIM30" s="59"/>
      <c r="GIN30" s="59"/>
      <c r="GIP30" s="59"/>
      <c r="GIR30" s="59"/>
      <c r="GIW30" s="59"/>
      <c r="GIX30" s="59"/>
      <c r="GIY30" s="59"/>
      <c r="GIZ30" s="59"/>
      <c r="GJA30" s="59"/>
      <c r="GJB30" s="59"/>
      <c r="GJC30" s="59"/>
      <c r="GJE30" s="59"/>
      <c r="GJF30" s="59"/>
      <c r="GJG30" s="59"/>
      <c r="GJI30" s="59"/>
      <c r="GJK30" s="59"/>
      <c r="GJP30" s="59"/>
      <c r="GJQ30" s="59"/>
      <c r="GJR30" s="59"/>
      <c r="GJS30" s="59"/>
      <c r="GJT30" s="59"/>
      <c r="GJU30" s="59"/>
      <c r="GJV30" s="59"/>
      <c r="GJX30" s="59"/>
      <c r="GJY30" s="59"/>
      <c r="GJZ30" s="59"/>
      <c r="GKB30" s="59"/>
      <c r="GKD30" s="59"/>
      <c r="GKI30" s="59"/>
      <c r="GKJ30" s="59"/>
      <c r="GKK30" s="59"/>
      <c r="GKL30" s="59"/>
      <c r="GKM30" s="59"/>
      <c r="GKN30" s="59"/>
      <c r="GKO30" s="59"/>
      <c r="GKQ30" s="59"/>
      <c r="GKR30" s="59"/>
      <c r="GKS30" s="59"/>
      <c r="GKU30" s="59"/>
      <c r="GKW30" s="59"/>
      <c r="GLB30" s="59"/>
      <c r="GLC30" s="59"/>
      <c r="GLD30" s="59"/>
      <c r="GLE30" s="59"/>
      <c r="GLF30" s="59"/>
      <c r="GLG30" s="59"/>
      <c r="GLH30" s="59"/>
      <c r="GLJ30" s="59"/>
      <c r="GLK30" s="59"/>
      <c r="GLL30" s="59"/>
      <c r="GLN30" s="59"/>
      <c r="GLP30" s="59"/>
      <c r="GLU30" s="59"/>
      <c r="GLV30" s="59"/>
      <c r="GLW30" s="59"/>
      <c r="GLX30" s="59"/>
      <c r="GLY30" s="59"/>
      <c r="GLZ30" s="59"/>
      <c r="GMA30" s="59"/>
      <c r="GMC30" s="59"/>
      <c r="GMD30" s="59"/>
      <c r="GME30" s="59"/>
      <c r="GMG30" s="59"/>
      <c r="GMI30" s="59"/>
      <c r="GMN30" s="59"/>
      <c r="GMO30" s="59"/>
      <c r="GMP30" s="59"/>
      <c r="GMQ30" s="59"/>
      <c r="GMR30" s="59"/>
      <c r="GMS30" s="59"/>
      <c r="GMT30" s="59"/>
      <c r="GMV30" s="59"/>
      <c r="GMW30" s="59"/>
      <c r="GMX30" s="59"/>
      <c r="GMZ30" s="59"/>
      <c r="GNB30" s="59"/>
      <c r="GNG30" s="59"/>
      <c r="GNH30" s="59"/>
      <c r="GNI30" s="59"/>
      <c r="GNJ30" s="59"/>
      <c r="GNK30" s="59"/>
      <c r="GNL30" s="59"/>
      <c r="GNM30" s="59"/>
      <c r="GNO30" s="59"/>
      <c r="GNP30" s="59"/>
      <c r="GNQ30" s="59"/>
      <c r="GNS30" s="59"/>
      <c r="GNU30" s="59"/>
      <c r="GNZ30" s="59"/>
      <c r="GOA30" s="59"/>
      <c r="GOB30" s="59"/>
      <c r="GOC30" s="59"/>
      <c r="GOD30" s="59"/>
      <c r="GOE30" s="59"/>
      <c r="GOF30" s="59"/>
      <c r="GOH30" s="59"/>
      <c r="GOI30" s="59"/>
      <c r="GOJ30" s="59"/>
      <c r="GOL30" s="59"/>
      <c r="GON30" s="59"/>
      <c r="GOS30" s="59"/>
      <c r="GOT30" s="59"/>
      <c r="GOU30" s="59"/>
      <c r="GOV30" s="59"/>
      <c r="GOW30" s="59"/>
      <c r="GOX30" s="59"/>
      <c r="GOY30" s="59"/>
      <c r="GPA30" s="59"/>
      <c r="GPB30" s="59"/>
      <c r="GPC30" s="59"/>
      <c r="GPE30" s="59"/>
      <c r="GPG30" s="59"/>
      <c r="GPL30" s="59"/>
      <c r="GPM30" s="59"/>
      <c r="GPN30" s="59"/>
      <c r="GPO30" s="59"/>
      <c r="GPP30" s="59"/>
      <c r="GPQ30" s="59"/>
      <c r="GPR30" s="59"/>
      <c r="GPT30" s="59"/>
      <c r="GPU30" s="59"/>
      <c r="GPV30" s="59"/>
      <c r="GPX30" s="59"/>
      <c r="GPZ30" s="59"/>
      <c r="GQE30" s="59"/>
      <c r="GQF30" s="59"/>
      <c r="GQG30" s="59"/>
      <c r="GQH30" s="59"/>
      <c r="GQI30" s="59"/>
      <c r="GQJ30" s="59"/>
      <c r="GQK30" s="59"/>
      <c r="GQM30" s="59"/>
      <c r="GQN30" s="59"/>
      <c r="GQO30" s="59"/>
      <c r="GQQ30" s="59"/>
      <c r="GQS30" s="59"/>
      <c r="GQX30" s="59"/>
      <c r="GQY30" s="59"/>
      <c r="GQZ30" s="59"/>
      <c r="GRA30" s="59"/>
      <c r="GRB30" s="59"/>
      <c r="GRC30" s="59"/>
      <c r="GRD30" s="59"/>
      <c r="GRF30" s="59"/>
      <c r="GRG30" s="59"/>
      <c r="GRH30" s="59"/>
      <c r="GRJ30" s="59"/>
      <c r="GRL30" s="59"/>
      <c r="GRQ30" s="59"/>
      <c r="GRR30" s="59"/>
      <c r="GRS30" s="59"/>
      <c r="GRT30" s="59"/>
      <c r="GRU30" s="59"/>
      <c r="GRV30" s="59"/>
      <c r="GRW30" s="59"/>
      <c r="GRY30" s="59"/>
      <c r="GRZ30" s="59"/>
      <c r="GSA30" s="59"/>
      <c r="GSC30" s="59"/>
      <c r="GSE30" s="59"/>
      <c r="GSJ30" s="59"/>
      <c r="GSK30" s="59"/>
      <c r="GSL30" s="59"/>
      <c r="GSM30" s="59"/>
      <c r="GSN30" s="59"/>
      <c r="GSO30" s="59"/>
      <c r="GSP30" s="59"/>
      <c r="GSR30" s="59"/>
      <c r="GSS30" s="59"/>
      <c r="GST30" s="59"/>
      <c r="GSV30" s="59"/>
      <c r="GSX30" s="59"/>
      <c r="GTC30" s="59"/>
      <c r="GTD30" s="59"/>
      <c r="GTE30" s="59"/>
      <c r="GTF30" s="59"/>
      <c r="GTG30" s="59"/>
      <c r="GTH30" s="59"/>
      <c r="GTI30" s="59"/>
      <c r="GTK30" s="59"/>
      <c r="GTL30" s="59"/>
      <c r="GTM30" s="59"/>
      <c r="GTO30" s="59"/>
      <c r="GTQ30" s="59"/>
      <c r="GTV30" s="59"/>
      <c r="GTW30" s="59"/>
      <c r="GTX30" s="59"/>
      <c r="GTY30" s="59"/>
      <c r="GTZ30" s="59"/>
      <c r="GUA30" s="59"/>
      <c r="GUB30" s="59"/>
      <c r="GUD30" s="59"/>
      <c r="GUE30" s="59"/>
      <c r="GUF30" s="59"/>
      <c r="GUH30" s="59"/>
      <c r="GUJ30" s="59"/>
      <c r="GUO30" s="59"/>
      <c r="GUP30" s="59"/>
      <c r="GUQ30" s="59"/>
      <c r="GUR30" s="59"/>
      <c r="GUS30" s="59"/>
      <c r="GUT30" s="59"/>
      <c r="GUU30" s="59"/>
      <c r="GUW30" s="59"/>
      <c r="GUX30" s="59"/>
      <c r="GUY30" s="59"/>
      <c r="GVA30" s="59"/>
      <c r="GVC30" s="59"/>
      <c r="GVH30" s="59"/>
      <c r="GVI30" s="59"/>
      <c r="GVJ30" s="59"/>
      <c r="GVK30" s="59"/>
      <c r="GVL30" s="59"/>
      <c r="GVM30" s="59"/>
      <c r="GVN30" s="59"/>
      <c r="GVP30" s="59"/>
      <c r="GVQ30" s="59"/>
      <c r="GVR30" s="59"/>
      <c r="GVT30" s="59"/>
      <c r="GVV30" s="59"/>
      <c r="GWA30" s="59"/>
      <c r="GWB30" s="59"/>
      <c r="GWC30" s="59"/>
      <c r="GWD30" s="59"/>
      <c r="GWE30" s="59"/>
      <c r="GWF30" s="59"/>
      <c r="GWG30" s="59"/>
      <c r="GWI30" s="59"/>
      <c r="GWJ30" s="59"/>
      <c r="GWK30" s="59"/>
      <c r="GWM30" s="59"/>
      <c r="GWO30" s="59"/>
      <c r="GWT30" s="59"/>
      <c r="GWU30" s="59"/>
      <c r="GWV30" s="59"/>
      <c r="GWW30" s="59"/>
      <c r="GWX30" s="59"/>
      <c r="GWY30" s="59"/>
      <c r="GWZ30" s="59"/>
      <c r="GXB30" s="59"/>
      <c r="GXC30" s="59"/>
      <c r="GXD30" s="59"/>
      <c r="GXF30" s="59"/>
      <c r="GXH30" s="59"/>
      <c r="GXM30" s="59"/>
      <c r="GXN30" s="59"/>
      <c r="GXO30" s="59"/>
      <c r="GXP30" s="59"/>
      <c r="GXQ30" s="59"/>
      <c r="GXR30" s="59"/>
      <c r="GXS30" s="59"/>
      <c r="GXU30" s="59"/>
      <c r="GXV30" s="59"/>
      <c r="GXW30" s="59"/>
      <c r="GXY30" s="59"/>
      <c r="GYA30" s="59"/>
      <c r="GYF30" s="59"/>
      <c r="GYG30" s="59"/>
      <c r="GYH30" s="59"/>
      <c r="GYI30" s="59"/>
      <c r="GYJ30" s="59"/>
      <c r="GYK30" s="59"/>
      <c r="GYL30" s="59"/>
      <c r="GYN30" s="59"/>
      <c r="GYO30" s="59"/>
      <c r="GYP30" s="59"/>
      <c r="GYR30" s="59"/>
      <c r="GYT30" s="59"/>
      <c r="GYY30" s="59"/>
      <c r="GYZ30" s="59"/>
      <c r="GZA30" s="59"/>
      <c r="GZB30" s="59"/>
      <c r="GZC30" s="59"/>
      <c r="GZD30" s="59"/>
      <c r="GZE30" s="59"/>
      <c r="GZG30" s="59"/>
      <c r="GZH30" s="59"/>
      <c r="GZI30" s="59"/>
      <c r="GZK30" s="59"/>
      <c r="GZM30" s="59"/>
      <c r="GZR30" s="59"/>
      <c r="GZS30" s="59"/>
      <c r="GZT30" s="59"/>
      <c r="GZU30" s="59"/>
      <c r="GZV30" s="59"/>
      <c r="GZW30" s="59"/>
      <c r="GZX30" s="59"/>
      <c r="GZZ30" s="59"/>
      <c r="HAA30" s="59"/>
      <c r="HAB30" s="59"/>
      <c r="HAD30" s="59"/>
      <c r="HAF30" s="59"/>
      <c r="HAK30" s="59"/>
      <c r="HAL30" s="59"/>
      <c r="HAM30" s="59"/>
      <c r="HAN30" s="59"/>
      <c r="HAO30" s="59"/>
      <c r="HAP30" s="59"/>
      <c r="HAQ30" s="59"/>
      <c r="HAS30" s="59"/>
      <c r="HAT30" s="59"/>
      <c r="HAU30" s="59"/>
      <c r="HAW30" s="59"/>
      <c r="HAY30" s="59"/>
      <c r="HBD30" s="59"/>
      <c r="HBE30" s="59"/>
      <c r="HBF30" s="59"/>
      <c r="HBG30" s="59"/>
      <c r="HBH30" s="59"/>
      <c r="HBI30" s="59"/>
      <c r="HBJ30" s="59"/>
      <c r="HBL30" s="59"/>
      <c r="HBM30" s="59"/>
      <c r="HBN30" s="59"/>
      <c r="HBP30" s="59"/>
      <c r="HBR30" s="59"/>
      <c r="HBW30" s="59"/>
      <c r="HBX30" s="59"/>
      <c r="HBY30" s="59"/>
      <c r="HBZ30" s="59"/>
      <c r="HCA30" s="59"/>
      <c r="HCB30" s="59"/>
      <c r="HCC30" s="59"/>
      <c r="HCE30" s="59"/>
      <c r="HCF30" s="59"/>
      <c r="HCG30" s="59"/>
      <c r="HCI30" s="59"/>
      <c r="HCK30" s="59"/>
      <c r="HCP30" s="59"/>
      <c r="HCQ30" s="59"/>
      <c r="HCR30" s="59"/>
      <c r="HCS30" s="59"/>
      <c r="HCT30" s="59"/>
      <c r="HCU30" s="59"/>
      <c r="HCV30" s="59"/>
      <c r="HCX30" s="59"/>
      <c r="HCY30" s="59"/>
      <c r="HCZ30" s="59"/>
      <c r="HDB30" s="59"/>
      <c r="HDD30" s="59"/>
      <c r="HDI30" s="59"/>
      <c r="HDJ30" s="59"/>
      <c r="HDK30" s="59"/>
      <c r="HDL30" s="59"/>
      <c r="HDM30" s="59"/>
      <c r="HDN30" s="59"/>
      <c r="HDO30" s="59"/>
      <c r="HDQ30" s="59"/>
      <c r="HDR30" s="59"/>
      <c r="HDS30" s="59"/>
      <c r="HDU30" s="59"/>
      <c r="HDW30" s="59"/>
      <c r="HEB30" s="59"/>
      <c r="HEC30" s="59"/>
      <c r="HED30" s="59"/>
      <c r="HEE30" s="59"/>
      <c r="HEF30" s="59"/>
      <c r="HEG30" s="59"/>
      <c r="HEH30" s="59"/>
      <c r="HEJ30" s="59"/>
      <c r="HEK30" s="59"/>
      <c r="HEL30" s="59"/>
      <c r="HEN30" s="59"/>
      <c r="HEP30" s="59"/>
      <c r="HEU30" s="59"/>
      <c r="HEV30" s="59"/>
      <c r="HEW30" s="59"/>
      <c r="HEX30" s="59"/>
      <c r="HEY30" s="59"/>
      <c r="HEZ30" s="59"/>
      <c r="HFA30" s="59"/>
      <c r="HFC30" s="59"/>
      <c r="HFD30" s="59"/>
      <c r="HFE30" s="59"/>
      <c r="HFG30" s="59"/>
      <c r="HFI30" s="59"/>
      <c r="HFN30" s="59"/>
      <c r="HFO30" s="59"/>
      <c r="HFP30" s="59"/>
      <c r="HFQ30" s="59"/>
      <c r="HFR30" s="59"/>
      <c r="HFS30" s="59"/>
      <c r="HFT30" s="59"/>
      <c r="HFV30" s="59"/>
      <c r="HFW30" s="59"/>
      <c r="HFX30" s="59"/>
      <c r="HFZ30" s="59"/>
      <c r="HGB30" s="59"/>
      <c r="HGG30" s="59"/>
      <c r="HGH30" s="59"/>
      <c r="HGI30" s="59"/>
      <c r="HGJ30" s="59"/>
      <c r="HGK30" s="59"/>
      <c r="HGL30" s="59"/>
      <c r="HGM30" s="59"/>
      <c r="HGO30" s="59"/>
      <c r="HGP30" s="59"/>
      <c r="HGQ30" s="59"/>
      <c r="HGS30" s="59"/>
      <c r="HGU30" s="59"/>
      <c r="HGZ30" s="59"/>
      <c r="HHA30" s="59"/>
      <c r="HHB30" s="59"/>
      <c r="HHC30" s="59"/>
      <c r="HHD30" s="59"/>
      <c r="HHE30" s="59"/>
      <c r="HHF30" s="59"/>
      <c r="HHH30" s="59"/>
      <c r="HHI30" s="59"/>
      <c r="HHJ30" s="59"/>
      <c r="HHL30" s="59"/>
      <c r="HHN30" s="59"/>
      <c r="HHS30" s="59"/>
      <c r="HHT30" s="59"/>
      <c r="HHU30" s="59"/>
      <c r="HHV30" s="59"/>
      <c r="HHW30" s="59"/>
      <c r="HHX30" s="59"/>
      <c r="HHY30" s="59"/>
      <c r="HIA30" s="59"/>
      <c r="HIB30" s="59"/>
      <c r="HIC30" s="59"/>
      <c r="HIE30" s="59"/>
      <c r="HIG30" s="59"/>
      <c r="HIL30" s="59"/>
      <c r="HIM30" s="59"/>
      <c r="HIN30" s="59"/>
      <c r="HIO30" s="59"/>
      <c r="HIP30" s="59"/>
      <c r="HIQ30" s="59"/>
      <c r="HIR30" s="59"/>
      <c r="HIT30" s="59"/>
      <c r="HIU30" s="59"/>
      <c r="HIV30" s="59"/>
      <c r="HIX30" s="59"/>
      <c r="HIZ30" s="59"/>
      <c r="HJE30" s="59"/>
      <c r="HJF30" s="59"/>
      <c r="HJG30" s="59"/>
      <c r="HJH30" s="59"/>
      <c r="HJI30" s="59"/>
      <c r="HJJ30" s="59"/>
      <c r="HJK30" s="59"/>
      <c r="HJM30" s="59"/>
      <c r="HJN30" s="59"/>
      <c r="HJO30" s="59"/>
      <c r="HJQ30" s="59"/>
      <c r="HJS30" s="59"/>
      <c r="HJX30" s="59"/>
      <c r="HJY30" s="59"/>
      <c r="HJZ30" s="59"/>
      <c r="HKA30" s="59"/>
      <c r="HKB30" s="59"/>
      <c r="HKC30" s="59"/>
      <c r="HKD30" s="59"/>
      <c r="HKF30" s="59"/>
      <c r="HKG30" s="59"/>
      <c r="HKH30" s="59"/>
      <c r="HKJ30" s="59"/>
      <c r="HKL30" s="59"/>
      <c r="HKQ30" s="59"/>
      <c r="HKR30" s="59"/>
      <c r="HKS30" s="59"/>
      <c r="HKT30" s="59"/>
      <c r="HKU30" s="59"/>
      <c r="HKV30" s="59"/>
      <c r="HKW30" s="59"/>
      <c r="HKY30" s="59"/>
      <c r="HKZ30" s="59"/>
      <c r="HLA30" s="59"/>
      <c r="HLC30" s="59"/>
      <c r="HLE30" s="59"/>
      <c r="HLJ30" s="59"/>
      <c r="HLK30" s="59"/>
      <c r="HLL30" s="59"/>
      <c r="HLM30" s="59"/>
      <c r="HLN30" s="59"/>
      <c r="HLO30" s="59"/>
      <c r="HLP30" s="59"/>
      <c r="HLR30" s="59"/>
      <c r="HLS30" s="59"/>
      <c r="HLT30" s="59"/>
      <c r="HLV30" s="59"/>
      <c r="HLX30" s="59"/>
      <c r="HMC30" s="59"/>
      <c r="HMD30" s="59"/>
      <c r="HME30" s="59"/>
      <c r="HMF30" s="59"/>
      <c r="HMG30" s="59"/>
      <c r="HMH30" s="59"/>
      <c r="HMI30" s="59"/>
      <c r="HMK30" s="59"/>
      <c r="HML30" s="59"/>
      <c r="HMM30" s="59"/>
      <c r="HMO30" s="59"/>
      <c r="HMQ30" s="59"/>
      <c r="HMV30" s="59"/>
      <c r="HMW30" s="59"/>
      <c r="HMX30" s="59"/>
      <c r="HMY30" s="59"/>
      <c r="HMZ30" s="59"/>
      <c r="HNA30" s="59"/>
      <c r="HNB30" s="59"/>
      <c r="HND30" s="59"/>
      <c r="HNE30" s="59"/>
      <c r="HNF30" s="59"/>
      <c r="HNH30" s="59"/>
      <c r="HNJ30" s="59"/>
      <c r="HNO30" s="59"/>
      <c r="HNP30" s="59"/>
      <c r="HNQ30" s="59"/>
      <c r="HNR30" s="59"/>
      <c r="HNS30" s="59"/>
      <c r="HNT30" s="59"/>
      <c r="HNU30" s="59"/>
      <c r="HNW30" s="59"/>
      <c r="HNX30" s="59"/>
      <c r="HNY30" s="59"/>
      <c r="HOA30" s="59"/>
      <c r="HOC30" s="59"/>
      <c r="HOH30" s="59"/>
      <c r="HOI30" s="59"/>
      <c r="HOJ30" s="59"/>
      <c r="HOK30" s="59"/>
      <c r="HOL30" s="59"/>
      <c r="HOM30" s="59"/>
      <c r="HON30" s="59"/>
      <c r="HOP30" s="59"/>
      <c r="HOQ30" s="59"/>
      <c r="HOR30" s="59"/>
      <c r="HOT30" s="59"/>
      <c r="HOV30" s="59"/>
      <c r="HPA30" s="59"/>
      <c r="HPB30" s="59"/>
      <c r="HPC30" s="59"/>
      <c r="HPD30" s="59"/>
      <c r="HPE30" s="59"/>
      <c r="HPF30" s="59"/>
      <c r="HPG30" s="59"/>
      <c r="HPI30" s="59"/>
      <c r="HPJ30" s="59"/>
      <c r="HPK30" s="59"/>
      <c r="HPM30" s="59"/>
      <c r="HPO30" s="59"/>
      <c r="HPT30" s="59"/>
      <c r="HPU30" s="59"/>
      <c r="HPV30" s="59"/>
      <c r="HPW30" s="59"/>
      <c r="HPX30" s="59"/>
      <c r="HPY30" s="59"/>
      <c r="HPZ30" s="59"/>
      <c r="HQB30" s="59"/>
      <c r="HQC30" s="59"/>
      <c r="HQD30" s="59"/>
      <c r="HQF30" s="59"/>
      <c r="HQH30" s="59"/>
      <c r="HQM30" s="59"/>
      <c r="HQN30" s="59"/>
      <c r="HQO30" s="59"/>
      <c r="HQP30" s="59"/>
      <c r="HQQ30" s="59"/>
      <c r="HQR30" s="59"/>
      <c r="HQS30" s="59"/>
      <c r="HQU30" s="59"/>
      <c r="HQV30" s="59"/>
      <c r="HQW30" s="59"/>
      <c r="HQY30" s="59"/>
      <c r="HRA30" s="59"/>
      <c r="HRF30" s="59"/>
      <c r="HRG30" s="59"/>
      <c r="HRH30" s="59"/>
      <c r="HRI30" s="59"/>
      <c r="HRJ30" s="59"/>
      <c r="HRK30" s="59"/>
      <c r="HRL30" s="59"/>
      <c r="HRN30" s="59"/>
      <c r="HRO30" s="59"/>
      <c r="HRP30" s="59"/>
      <c r="HRR30" s="59"/>
      <c r="HRT30" s="59"/>
      <c r="HRY30" s="59"/>
      <c r="HRZ30" s="59"/>
      <c r="HSA30" s="59"/>
      <c r="HSB30" s="59"/>
      <c r="HSC30" s="59"/>
      <c r="HSD30" s="59"/>
      <c r="HSE30" s="59"/>
      <c r="HSG30" s="59"/>
      <c r="HSH30" s="59"/>
      <c r="HSI30" s="59"/>
      <c r="HSK30" s="59"/>
      <c r="HSM30" s="59"/>
      <c r="HSR30" s="59"/>
      <c r="HSS30" s="59"/>
      <c r="HST30" s="59"/>
      <c r="HSU30" s="59"/>
      <c r="HSV30" s="59"/>
      <c r="HSW30" s="59"/>
      <c r="HSX30" s="59"/>
      <c r="HSZ30" s="59"/>
      <c r="HTA30" s="59"/>
      <c r="HTB30" s="59"/>
      <c r="HTD30" s="59"/>
      <c r="HTF30" s="59"/>
      <c r="HTK30" s="59"/>
      <c r="HTL30" s="59"/>
      <c r="HTM30" s="59"/>
      <c r="HTN30" s="59"/>
      <c r="HTO30" s="59"/>
      <c r="HTP30" s="59"/>
      <c r="HTQ30" s="59"/>
      <c r="HTS30" s="59"/>
      <c r="HTT30" s="59"/>
      <c r="HTU30" s="59"/>
      <c r="HTW30" s="59"/>
      <c r="HTY30" s="59"/>
      <c r="HUD30" s="59"/>
      <c r="HUE30" s="59"/>
      <c r="HUF30" s="59"/>
      <c r="HUG30" s="59"/>
      <c r="HUH30" s="59"/>
      <c r="HUI30" s="59"/>
      <c r="HUJ30" s="59"/>
      <c r="HUL30" s="59"/>
      <c r="HUM30" s="59"/>
      <c r="HUN30" s="59"/>
      <c r="HUP30" s="59"/>
      <c r="HUR30" s="59"/>
      <c r="HUW30" s="59"/>
      <c r="HUX30" s="59"/>
      <c r="HUY30" s="59"/>
      <c r="HUZ30" s="59"/>
      <c r="HVA30" s="59"/>
      <c r="HVB30" s="59"/>
      <c r="HVC30" s="59"/>
      <c r="HVE30" s="59"/>
      <c r="HVF30" s="59"/>
      <c r="HVG30" s="59"/>
      <c r="HVI30" s="59"/>
      <c r="HVK30" s="59"/>
      <c r="HVP30" s="59"/>
      <c r="HVQ30" s="59"/>
      <c r="HVR30" s="59"/>
      <c r="HVS30" s="59"/>
      <c r="HVT30" s="59"/>
      <c r="HVU30" s="59"/>
      <c r="HVV30" s="59"/>
      <c r="HVX30" s="59"/>
      <c r="HVY30" s="59"/>
      <c r="HVZ30" s="59"/>
      <c r="HWB30" s="59"/>
      <c r="HWD30" s="59"/>
      <c r="HWI30" s="59"/>
      <c r="HWJ30" s="59"/>
      <c r="HWK30" s="59"/>
      <c r="HWL30" s="59"/>
      <c r="HWM30" s="59"/>
      <c r="HWN30" s="59"/>
      <c r="HWO30" s="59"/>
      <c r="HWQ30" s="59"/>
      <c r="HWR30" s="59"/>
      <c r="HWS30" s="59"/>
      <c r="HWU30" s="59"/>
      <c r="HWW30" s="59"/>
      <c r="HXB30" s="59"/>
      <c r="HXC30" s="59"/>
      <c r="HXD30" s="59"/>
      <c r="HXE30" s="59"/>
      <c r="HXF30" s="59"/>
      <c r="HXG30" s="59"/>
      <c r="HXH30" s="59"/>
      <c r="HXJ30" s="59"/>
      <c r="HXK30" s="59"/>
      <c r="HXL30" s="59"/>
      <c r="HXN30" s="59"/>
      <c r="HXP30" s="59"/>
      <c r="HXU30" s="59"/>
      <c r="HXV30" s="59"/>
      <c r="HXW30" s="59"/>
      <c r="HXX30" s="59"/>
      <c r="HXY30" s="59"/>
      <c r="HXZ30" s="59"/>
      <c r="HYA30" s="59"/>
      <c r="HYC30" s="59"/>
      <c r="HYD30" s="59"/>
      <c r="HYE30" s="59"/>
      <c r="HYG30" s="59"/>
      <c r="HYI30" s="59"/>
      <c r="HYN30" s="59"/>
      <c r="HYO30" s="59"/>
      <c r="HYP30" s="59"/>
      <c r="HYQ30" s="59"/>
      <c r="HYR30" s="59"/>
      <c r="HYS30" s="59"/>
      <c r="HYT30" s="59"/>
      <c r="HYV30" s="59"/>
      <c r="HYW30" s="59"/>
      <c r="HYX30" s="59"/>
      <c r="HYZ30" s="59"/>
      <c r="HZB30" s="59"/>
      <c r="HZG30" s="59"/>
      <c r="HZH30" s="59"/>
      <c r="HZI30" s="59"/>
      <c r="HZJ30" s="59"/>
      <c r="HZK30" s="59"/>
      <c r="HZL30" s="59"/>
      <c r="HZM30" s="59"/>
      <c r="HZO30" s="59"/>
      <c r="HZP30" s="59"/>
      <c r="HZQ30" s="59"/>
      <c r="HZS30" s="59"/>
      <c r="HZU30" s="59"/>
      <c r="HZZ30" s="59"/>
      <c r="IAA30" s="59"/>
      <c r="IAB30" s="59"/>
      <c r="IAC30" s="59"/>
      <c r="IAD30" s="59"/>
      <c r="IAE30" s="59"/>
      <c r="IAF30" s="59"/>
      <c r="IAH30" s="59"/>
      <c r="IAI30" s="59"/>
      <c r="IAJ30" s="59"/>
      <c r="IAL30" s="59"/>
      <c r="IAN30" s="59"/>
      <c r="IAS30" s="59"/>
      <c r="IAT30" s="59"/>
      <c r="IAU30" s="59"/>
      <c r="IAV30" s="59"/>
      <c r="IAW30" s="59"/>
      <c r="IAX30" s="59"/>
      <c r="IAY30" s="59"/>
      <c r="IBA30" s="59"/>
      <c r="IBB30" s="59"/>
      <c r="IBC30" s="59"/>
      <c r="IBE30" s="59"/>
      <c r="IBG30" s="59"/>
      <c r="IBL30" s="59"/>
      <c r="IBM30" s="59"/>
      <c r="IBN30" s="59"/>
      <c r="IBO30" s="59"/>
      <c r="IBP30" s="59"/>
      <c r="IBQ30" s="59"/>
      <c r="IBR30" s="59"/>
      <c r="IBT30" s="59"/>
      <c r="IBU30" s="59"/>
      <c r="IBV30" s="59"/>
      <c r="IBX30" s="59"/>
      <c r="IBZ30" s="59"/>
      <c r="ICE30" s="59"/>
      <c r="ICF30" s="59"/>
      <c r="ICG30" s="59"/>
      <c r="ICH30" s="59"/>
      <c r="ICI30" s="59"/>
      <c r="ICJ30" s="59"/>
      <c r="ICK30" s="59"/>
      <c r="ICM30" s="59"/>
      <c r="ICN30" s="59"/>
      <c r="ICO30" s="59"/>
      <c r="ICQ30" s="59"/>
      <c r="ICS30" s="59"/>
      <c r="ICX30" s="59"/>
      <c r="ICY30" s="59"/>
      <c r="ICZ30" s="59"/>
      <c r="IDA30" s="59"/>
      <c r="IDB30" s="59"/>
      <c r="IDC30" s="59"/>
      <c r="IDD30" s="59"/>
      <c r="IDF30" s="59"/>
      <c r="IDG30" s="59"/>
      <c r="IDH30" s="59"/>
      <c r="IDJ30" s="59"/>
      <c r="IDL30" s="59"/>
      <c r="IDQ30" s="59"/>
      <c r="IDR30" s="59"/>
      <c r="IDS30" s="59"/>
      <c r="IDT30" s="59"/>
      <c r="IDU30" s="59"/>
      <c r="IDV30" s="59"/>
      <c r="IDW30" s="59"/>
      <c r="IDY30" s="59"/>
      <c r="IDZ30" s="59"/>
      <c r="IEA30" s="59"/>
      <c r="IEC30" s="59"/>
      <c r="IEE30" s="59"/>
      <c r="IEJ30" s="59"/>
      <c r="IEK30" s="59"/>
      <c r="IEL30" s="59"/>
      <c r="IEM30" s="59"/>
      <c r="IEN30" s="59"/>
      <c r="IEO30" s="59"/>
      <c r="IEP30" s="59"/>
      <c r="IER30" s="59"/>
      <c r="IES30" s="59"/>
      <c r="IET30" s="59"/>
      <c r="IEV30" s="59"/>
      <c r="IEX30" s="59"/>
      <c r="IFC30" s="59"/>
      <c r="IFD30" s="59"/>
      <c r="IFE30" s="59"/>
      <c r="IFF30" s="59"/>
      <c r="IFG30" s="59"/>
      <c r="IFH30" s="59"/>
      <c r="IFI30" s="59"/>
      <c r="IFK30" s="59"/>
      <c r="IFL30" s="59"/>
      <c r="IFM30" s="59"/>
      <c r="IFO30" s="59"/>
      <c r="IFQ30" s="59"/>
      <c r="IFV30" s="59"/>
      <c r="IFW30" s="59"/>
      <c r="IFX30" s="59"/>
      <c r="IFY30" s="59"/>
      <c r="IFZ30" s="59"/>
      <c r="IGA30" s="59"/>
      <c r="IGB30" s="59"/>
      <c r="IGD30" s="59"/>
      <c r="IGE30" s="59"/>
      <c r="IGF30" s="59"/>
      <c r="IGH30" s="59"/>
      <c r="IGJ30" s="59"/>
      <c r="IGO30" s="59"/>
      <c r="IGP30" s="59"/>
      <c r="IGQ30" s="59"/>
      <c r="IGR30" s="59"/>
      <c r="IGS30" s="59"/>
      <c r="IGT30" s="59"/>
      <c r="IGU30" s="59"/>
      <c r="IGW30" s="59"/>
      <c r="IGX30" s="59"/>
      <c r="IGY30" s="59"/>
      <c r="IHA30" s="59"/>
      <c r="IHC30" s="59"/>
      <c r="IHH30" s="59"/>
      <c r="IHI30" s="59"/>
      <c r="IHJ30" s="59"/>
      <c r="IHK30" s="59"/>
      <c r="IHL30" s="59"/>
      <c r="IHM30" s="59"/>
      <c r="IHN30" s="59"/>
      <c r="IHP30" s="59"/>
      <c r="IHQ30" s="59"/>
      <c r="IHR30" s="59"/>
      <c r="IHT30" s="59"/>
      <c r="IHV30" s="59"/>
      <c r="IIA30" s="59"/>
      <c r="IIB30" s="59"/>
      <c r="IIC30" s="59"/>
      <c r="IID30" s="59"/>
      <c r="IIE30" s="59"/>
      <c r="IIF30" s="59"/>
      <c r="IIG30" s="59"/>
      <c r="III30" s="59"/>
      <c r="IIJ30" s="59"/>
      <c r="IIK30" s="59"/>
      <c r="IIM30" s="59"/>
      <c r="IIO30" s="59"/>
      <c r="IIT30" s="59"/>
      <c r="IIU30" s="59"/>
      <c r="IIV30" s="59"/>
      <c r="IIW30" s="59"/>
      <c r="IIX30" s="59"/>
      <c r="IIY30" s="59"/>
      <c r="IIZ30" s="59"/>
      <c r="IJB30" s="59"/>
      <c r="IJC30" s="59"/>
      <c r="IJD30" s="59"/>
      <c r="IJF30" s="59"/>
      <c r="IJH30" s="59"/>
      <c r="IJM30" s="59"/>
      <c r="IJN30" s="59"/>
      <c r="IJO30" s="59"/>
      <c r="IJP30" s="59"/>
      <c r="IJQ30" s="59"/>
      <c r="IJR30" s="59"/>
      <c r="IJS30" s="59"/>
      <c r="IJU30" s="59"/>
      <c r="IJV30" s="59"/>
      <c r="IJW30" s="59"/>
      <c r="IJY30" s="59"/>
      <c r="IKA30" s="59"/>
      <c r="IKF30" s="59"/>
      <c r="IKG30" s="59"/>
      <c r="IKH30" s="59"/>
      <c r="IKI30" s="59"/>
      <c r="IKJ30" s="59"/>
      <c r="IKK30" s="59"/>
      <c r="IKL30" s="59"/>
      <c r="IKN30" s="59"/>
      <c r="IKO30" s="59"/>
      <c r="IKP30" s="59"/>
      <c r="IKR30" s="59"/>
      <c r="IKT30" s="59"/>
      <c r="IKY30" s="59"/>
      <c r="IKZ30" s="59"/>
      <c r="ILA30" s="59"/>
      <c r="ILB30" s="59"/>
      <c r="ILC30" s="59"/>
      <c r="ILD30" s="59"/>
      <c r="ILE30" s="59"/>
      <c r="ILG30" s="59"/>
      <c r="ILH30" s="59"/>
      <c r="ILI30" s="59"/>
      <c r="ILK30" s="59"/>
      <c r="ILM30" s="59"/>
      <c r="ILR30" s="59"/>
      <c r="ILS30" s="59"/>
      <c r="ILT30" s="59"/>
      <c r="ILU30" s="59"/>
      <c r="ILV30" s="59"/>
      <c r="ILW30" s="59"/>
      <c r="ILX30" s="59"/>
      <c r="ILZ30" s="59"/>
      <c r="IMA30" s="59"/>
      <c r="IMB30" s="59"/>
      <c r="IMD30" s="59"/>
      <c r="IMF30" s="59"/>
      <c r="IMK30" s="59"/>
      <c r="IML30" s="59"/>
      <c r="IMM30" s="59"/>
      <c r="IMN30" s="59"/>
      <c r="IMO30" s="59"/>
      <c r="IMP30" s="59"/>
      <c r="IMQ30" s="59"/>
      <c r="IMS30" s="59"/>
      <c r="IMT30" s="59"/>
      <c r="IMU30" s="59"/>
      <c r="IMW30" s="59"/>
      <c r="IMY30" s="59"/>
      <c r="IND30" s="59"/>
      <c r="INE30" s="59"/>
      <c r="INF30" s="59"/>
      <c r="ING30" s="59"/>
      <c r="INH30" s="59"/>
      <c r="INI30" s="59"/>
      <c r="INJ30" s="59"/>
      <c r="INL30" s="59"/>
      <c r="INM30" s="59"/>
      <c r="INN30" s="59"/>
      <c r="INP30" s="59"/>
      <c r="INR30" s="59"/>
      <c r="INW30" s="59"/>
      <c r="INX30" s="59"/>
      <c r="INY30" s="59"/>
      <c r="INZ30" s="59"/>
      <c r="IOA30" s="59"/>
      <c r="IOB30" s="59"/>
      <c r="IOC30" s="59"/>
      <c r="IOE30" s="59"/>
      <c r="IOF30" s="59"/>
      <c r="IOG30" s="59"/>
      <c r="IOI30" s="59"/>
      <c r="IOK30" s="59"/>
      <c r="IOP30" s="59"/>
      <c r="IOQ30" s="59"/>
      <c r="IOR30" s="59"/>
      <c r="IOS30" s="59"/>
      <c r="IOT30" s="59"/>
      <c r="IOU30" s="59"/>
      <c r="IOV30" s="59"/>
      <c r="IOX30" s="59"/>
      <c r="IOY30" s="59"/>
      <c r="IOZ30" s="59"/>
      <c r="IPB30" s="59"/>
      <c r="IPD30" s="59"/>
      <c r="IPI30" s="59"/>
      <c r="IPJ30" s="59"/>
      <c r="IPK30" s="59"/>
      <c r="IPL30" s="59"/>
      <c r="IPM30" s="59"/>
      <c r="IPN30" s="59"/>
      <c r="IPO30" s="59"/>
      <c r="IPQ30" s="59"/>
      <c r="IPR30" s="59"/>
      <c r="IPS30" s="59"/>
      <c r="IPU30" s="59"/>
      <c r="IPW30" s="59"/>
      <c r="IQB30" s="59"/>
      <c r="IQC30" s="59"/>
      <c r="IQD30" s="59"/>
      <c r="IQE30" s="59"/>
      <c r="IQF30" s="59"/>
      <c r="IQG30" s="59"/>
      <c r="IQH30" s="59"/>
      <c r="IQJ30" s="59"/>
      <c r="IQK30" s="59"/>
      <c r="IQL30" s="59"/>
      <c r="IQN30" s="59"/>
      <c r="IQP30" s="59"/>
      <c r="IQU30" s="59"/>
      <c r="IQV30" s="59"/>
      <c r="IQW30" s="59"/>
      <c r="IQX30" s="59"/>
      <c r="IQY30" s="59"/>
      <c r="IQZ30" s="59"/>
      <c r="IRA30" s="59"/>
      <c r="IRC30" s="59"/>
      <c r="IRD30" s="59"/>
      <c r="IRE30" s="59"/>
      <c r="IRG30" s="59"/>
      <c r="IRI30" s="59"/>
      <c r="IRN30" s="59"/>
      <c r="IRO30" s="59"/>
      <c r="IRP30" s="59"/>
      <c r="IRQ30" s="59"/>
      <c r="IRR30" s="59"/>
      <c r="IRS30" s="59"/>
      <c r="IRT30" s="59"/>
      <c r="IRV30" s="59"/>
      <c r="IRW30" s="59"/>
      <c r="IRX30" s="59"/>
      <c r="IRZ30" s="59"/>
      <c r="ISB30" s="59"/>
      <c r="ISG30" s="59"/>
      <c r="ISH30" s="59"/>
      <c r="ISI30" s="59"/>
      <c r="ISJ30" s="59"/>
      <c r="ISK30" s="59"/>
      <c r="ISL30" s="59"/>
      <c r="ISM30" s="59"/>
      <c r="ISO30" s="59"/>
      <c r="ISP30" s="59"/>
      <c r="ISQ30" s="59"/>
      <c r="ISS30" s="59"/>
      <c r="ISU30" s="59"/>
      <c r="ISZ30" s="59"/>
      <c r="ITA30" s="59"/>
      <c r="ITB30" s="59"/>
      <c r="ITC30" s="59"/>
      <c r="ITD30" s="59"/>
      <c r="ITE30" s="59"/>
      <c r="ITF30" s="59"/>
      <c r="ITH30" s="59"/>
      <c r="ITI30" s="59"/>
      <c r="ITJ30" s="59"/>
      <c r="ITL30" s="59"/>
      <c r="ITN30" s="59"/>
      <c r="ITS30" s="59"/>
      <c r="ITT30" s="59"/>
      <c r="ITU30" s="59"/>
      <c r="ITV30" s="59"/>
      <c r="ITW30" s="59"/>
      <c r="ITX30" s="59"/>
      <c r="ITY30" s="59"/>
      <c r="IUA30" s="59"/>
      <c r="IUB30" s="59"/>
      <c r="IUC30" s="59"/>
      <c r="IUE30" s="59"/>
      <c r="IUG30" s="59"/>
      <c r="IUL30" s="59"/>
      <c r="IUM30" s="59"/>
      <c r="IUN30" s="59"/>
      <c r="IUO30" s="59"/>
      <c r="IUP30" s="59"/>
      <c r="IUQ30" s="59"/>
      <c r="IUR30" s="59"/>
      <c r="IUT30" s="59"/>
      <c r="IUU30" s="59"/>
      <c r="IUV30" s="59"/>
      <c r="IUX30" s="59"/>
      <c r="IUZ30" s="59"/>
      <c r="IVE30" s="59"/>
      <c r="IVF30" s="59"/>
      <c r="IVG30" s="59"/>
      <c r="IVH30" s="59"/>
      <c r="IVI30" s="59"/>
      <c r="IVJ30" s="59"/>
      <c r="IVK30" s="59"/>
      <c r="IVM30" s="59"/>
      <c r="IVN30" s="59"/>
      <c r="IVO30" s="59"/>
      <c r="IVQ30" s="59"/>
      <c r="IVS30" s="59"/>
      <c r="IVX30" s="59"/>
      <c r="IVY30" s="59"/>
      <c r="IVZ30" s="59"/>
      <c r="IWA30" s="59"/>
      <c r="IWB30" s="59"/>
      <c r="IWC30" s="59"/>
      <c r="IWD30" s="59"/>
      <c r="IWF30" s="59"/>
      <c r="IWG30" s="59"/>
      <c r="IWH30" s="59"/>
      <c r="IWJ30" s="59"/>
      <c r="IWL30" s="59"/>
      <c r="IWQ30" s="59"/>
      <c r="IWR30" s="59"/>
      <c r="IWS30" s="59"/>
      <c r="IWT30" s="59"/>
      <c r="IWU30" s="59"/>
      <c r="IWV30" s="59"/>
      <c r="IWW30" s="59"/>
      <c r="IWY30" s="59"/>
      <c r="IWZ30" s="59"/>
      <c r="IXA30" s="59"/>
      <c r="IXC30" s="59"/>
      <c r="IXE30" s="59"/>
      <c r="IXJ30" s="59"/>
      <c r="IXK30" s="59"/>
      <c r="IXL30" s="59"/>
      <c r="IXM30" s="59"/>
      <c r="IXN30" s="59"/>
      <c r="IXO30" s="59"/>
      <c r="IXP30" s="59"/>
      <c r="IXR30" s="59"/>
      <c r="IXS30" s="59"/>
      <c r="IXT30" s="59"/>
      <c r="IXV30" s="59"/>
      <c r="IXX30" s="59"/>
      <c r="IYC30" s="59"/>
      <c r="IYD30" s="59"/>
      <c r="IYE30" s="59"/>
      <c r="IYF30" s="59"/>
      <c r="IYG30" s="59"/>
      <c r="IYH30" s="59"/>
      <c r="IYI30" s="59"/>
      <c r="IYK30" s="59"/>
      <c r="IYL30" s="59"/>
      <c r="IYM30" s="59"/>
      <c r="IYO30" s="59"/>
      <c r="IYQ30" s="59"/>
      <c r="IYV30" s="59"/>
      <c r="IYW30" s="59"/>
      <c r="IYX30" s="59"/>
      <c r="IYY30" s="59"/>
      <c r="IYZ30" s="59"/>
      <c r="IZA30" s="59"/>
      <c r="IZB30" s="59"/>
      <c r="IZD30" s="59"/>
      <c r="IZE30" s="59"/>
      <c r="IZF30" s="59"/>
      <c r="IZH30" s="59"/>
      <c r="IZJ30" s="59"/>
      <c r="IZO30" s="59"/>
      <c r="IZP30" s="59"/>
      <c r="IZQ30" s="59"/>
      <c r="IZR30" s="59"/>
      <c r="IZS30" s="59"/>
      <c r="IZT30" s="59"/>
      <c r="IZU30" s="59"/>
      <c r="IZW30" s="59"/>
      <c r="IZX30" s="59"/>
      <c r="IZY30" s="59"/>
      <c r="JAA30" s="59"/>
      <c r="JAC30" s="59"/>
      <c r="JAH30" s="59"/>
      <c r="JAI30" s="59"/>
      <c r="JAJ30" s="59"/>
      <c r="JAK30" s="59"/>
      <c r="JAL30" s="59"/>
      <c r="JAM30" s="59"/>
      <c r="JAN30" s="59"/>
      <c r="JAP30" s="59"/>
      <c r="JAQ30" s="59"/>
      <c r="JAR30" s="59"/>
      <c r="JAT30" s="59"/>
      <c r="JAV30" s="59"/>
      <c r="JBA30" s="59"/>
      <c r="JBB30" s="59"/>
      <c r="JBC30" s="59"/>
      <c r="JBD30" s="59"/>
      <c r="JBE30" s="59"/>
      <c r="JBF30" s="59"/>
      <c r="JBG30" s="59"/>
      <c r="JBI30" s="59"/>
      <c r="JBJ30" s="59"/>
      <c r="JBK30" s="59"/>
      <c r="JBM30" s="59"/>
      <c r="JBO30" s="59"/>
      <c r="JBT30" s="59"/>
      <c r="JBU30" s="59"/>
      <c r="JBV30" s="59"/>
      <c r="JBW30" s="59"/>
      <c r="JBX30" s="59"/>
      <c r="JBY30" s="59"/>
      <c r="JBZ30" s="59"/>
      <c r="JCB30" s="59"/>
      <c r="JCC30" s="59"/>
      <c r="JCD30" s="59"/>
      <c r="JCF30" s="59"/>
      <c r="JCH30" s="59"/>
      <c r="JCM30" s="59"/>
      <c r="JCN30" s="59"/>
      <c r="JCO30" s="59"/>
      <c r="JCP30" s="59"/>
      <c r="JCQ30" s="59"/>
      <c r="JCR30" s="59"/>
      <c r="JCS30" s="59"/>
      <c r="JCU30" s="59"/>
      <c r="JCV30" s="59"/>
      <c r="JCW30" s="59"/>
      <c r="JCY30" s="59"/>
      <c r="JDA30" s="59"/>
      <c r="JDF30" s="59"/>
      <c r="JDG30" s="59"/>
      <c r="JDH30" s="59"/>
      <c r="JDI30" s="59"/>
      <c r="JDJ30" s="59"/>
      <c r="JDK30" s="59"/>
      <c r="JDL30" s="59"/>
      <c r="JDN30" s="59"/>
      <c r="JDO30" s="59"/>
      <c r="JDP30" s="59"/>
      <c r="JDR30" s="59"/>
      <c r="JDT30" s="59"/>
      <c r="JDY30" s="59"/>
      <c r="JDZ30" s="59"/>
      <c r="JEA30" s="59"/>
      <c r="JEB30" s="59"/>
      <c r="JEC30" s="59"/>
      <c r="JED30" s="59"/>
      <c r="JEE30" s="59"/>
      <c r="JEG30" s="59"/>
      <c r="JEH30" s="59"/>
      <c r="JEI30" s="59"/>
      <c r="JEK30" s="59"/>
      <c r="JEM30" s="59"/>
      <c r="JER30" s="59"/>
      <c r="JES30" s="59"/>
      <c r="JET30" s="59"/>
      <c r="JEU30" s="59"/>
      <c r="JEV30" s="59"/>
      <c r="JEW30" s="59"/>
      <c r="JEX30" s="59"/>
      <c r="JEZ30" s="59"/>
      <c r="JFA30" s="59"/>
      <c r="JFB30" s="59"/>
      <c r="JFD30" s="59"/>
      <c r="JFF30" s="59"/>
      <c r="JFK30" s="59"/>
      <c r="JFL30" s="59"/>
      <c r="JFM30" s="59"/>
      <c r="JFN30" s="59"/>
      <c r="JFO30" s="59"/>
      <c r="JFP30" s="59"/>
      <c r="JFQ30" s="59"/>
      <c r="JFS30" s="59"/>
      <c r="JFT30" s="59"/>
      <c r="JFU30" s="59"/>
      <c r="JFW30" s="59"/>
      <c r="JFY30" s="59"/>
      <c r="JGD30" s="59"/>
      <c r="JGE30" s="59"/>
      <c r="JGF30" s="59"/>
      <c r="JGG30" s="59"/>
      <c r="JGH30" s="59"/>
      <c r="JGI30" s="59"/>
      <c r="JGJ30" s="59"/>
      <c r="JGL30" s="59"/>
      <c r="JGM30" s="59"/>
      <c r="JGN30" s="59"/>
      <c r="JGP30" s="59"/>
      <c r="JGR30" s="59"/>
      <c r="JGW30" s="59"/>
      <c r="JGX30" s="59"/>
      <c r="JGY30" s="59"/>
      <c r="JGZ30" s="59"/>
      <c r="JHA30" s="59"/>
      <c r="JHB30" s="59"/>
      <c r="JHC30" s="59"/>
      <c r="JHE30" s="59"/>
      <c r="JHF30" s="59"/>
      <c r="JHG30" s="59"/>
      <c r="JHI30" s="59"/>
      <c r="JHK30" s="59"/>
      <c r="JHP30" s="59"/>
      <c r="JHQ30" s="59"/>
      <c r="JHR30" s="59"/>
      <c r="JHS30" s="59"/>
      <c r="JHT30" s="59"/>
      <c r="JHU30" s="59"/>
      <c r="JHV30" s="59"/>
      <c r="JHX30" s="59"/>
      <c r="JHY30" s="59"/>
      <c r="JHZ30" s="59"/>
      <c r="JIB30" s="59"/>
      <c r="JID30" s="59"/>
      <c r="JII30" s="59"/>
      <c r="JIJ30" s="59"/>
      <c r="JIK30" s="59"/>
      <c r="JIL30" s="59"/>
      <c r="JIM30" s="59"/>
      <c r="JIN30" s="59"/>
      <c r="JIO30" s="59"/>
      <c r="JIQ30" s="59"/>
      <c r="JIR30" s="59"/>
      <c r="JIS30" s="59"/>
      <c r="JIU30" s="59"/>
      <c r="JIW30" s="59"/>
      <c r="JJB30" s="59"/>
      <c r="JJC30" s="59"/>
      <c r="JJD30" s="59"/>
      <c r="JJE30" s="59"/>
      <c r="JJF30" s="59"/>
      <c r="JJG30" s="59"/>
      <c r="JJH30" s="59"/>
      <c r="JJJ30" s="59"/>
      <c r="JJK30" s="59"/>
      <c r="JJL30" s="59"/>
      <c r="JJN30" s="59"/>
      <c r="JJP30" s="59"/>
      <c r="JJU30" s="59"/>
      <c r="JJV30" s="59"/>
      <c r="JJW30" s="59"/>
      <c r="JJX30" s="59"/>
      <c r="JJY30" s="59"/>
      <c r="JJZ30" s="59"/>
      <c r="JKA30" s="59"/>
      <c r="JKC30" s="59"/>
      <c r="JKD30" s="59"/>
      <c r="JKE30" s="59"/>
      <c r="JKG30" s="59"/>
      <c r="JKI30" s="59"/>
      <c r="JKN30" s="59"/>
      <c r="JKO30" s="59"/>
      <c r="JKP30" s="59"/>
      <c r="JKQ30" s="59"/>
      <c r="JKR30" s="59"/>
      <c r="JKS30" s="59"/>
      <c r="JKT30" s="59"/>
      <c r="JKV30" s="59"/>
      <c r="JKW30" s="59"/>
      <c r="JKX30" s="59"/>
      <c r="JKZ30" s="59"/>
      <c r="JLB30" s="59"/>
      <c r="JLG30" s="59"/>
      <c r="JLH30" s="59"/>
      <c r="JLI30" s="59"/>
      <c r="JLJ30" s="59"/>
      <c r="JLK30" s="59"/>
      <c r="JLL30" s="59"/>
      <c r="JLM30" s="59"/>
      <c r="JLO30" s="59"/>
      <c r="JLP30" s="59"/>
      <c r="JLQ30" s="59"/>
      <c r="JLS30" s="59"/>
      <c r="JLU30" s="59"/>
      <c r="JLZ30" s="59"/>
      <c r="JMA30" s="59"/>
      <c r="JMB30" s="59"/>
      <c r="JMC30" s="59"/>
      <c r="JMD30" s="59"/>
      <c r="JME30" s="59"/>
      <c r="JMF30" s="59"/>
      <c r="JMH30" s="59"/>
      <c r="JMI30" s="59"/>
      <c r="JMJ30" s="59"/>
      <c r="JML30" s="59"/>
      <c r="JMN30" s="59"/>
      <c r="JMS30" s="59"/>
      <c r="JMT30" s="59"/>
      <c r="JMU30" s="59"/>
      <c r="JMV30" s="59"/>
      <c r="JMW30" s="59"/>
      <c r="JMX30" s="59"/>
      <c r="JMY30" s="59"/>
      <c r="JNA30" s="59"/>
      <c r="JNB30" s="59"/>
      <c r="JNC30" s="59"/>
      <c r="JNE30" s="59"/>
      <c r="JNG30" s="59"/>
      <c r="JNL30" s="59"/>
      <c r="JNM30" s="59"/>
      <c r="JNN30" s="59"/>
      <c r="JNO30" s="59"/>
      <c r="JNP30" s="59"/>
      <c r="JNQ30" s="59"/>
      <c r="JNR30" s="59"/>
      <c r="JNT30" s="59"/>
      <c r="JNU30" s="59"/>
      <c r="JNV30" s="59"/>
      <c r="JNX30" s="59"/>
      <c r="JNZ30" s="59"/>
      <c r="JOE30" s="59"/>
      <c r="JOF30" s="59"/>
      <c r="JOG30" s="59"/>
      <c r="JOH30" s="59"/>
      <c r="JOI30" s="59"/>
      <c r="JOJ30" s="59"/>
      <c r="JOK30" s="59"/>
      <c r="JOM30" s="59"/>
      <c r="JON30" s="59"/>
      <c r="JOO30" s="59"/>
      <c r="JOQ30" s="59"/>
      <c r="JOS30" s="59"/>
      <c r="JOX30" s="59"/>
      <c r="JOY30" s="59"/>
      <c r="JOZ30" s="59"/>
      <c r="JPA30" s="59"/>
      <c r="JPB30" s="59"/>
      <c r="JPC30" s="59"/>
      <c r="JPD30" s="59"/>
      <c r="JPF30" s="59"/>
      <c r="JPG30" s="59"/>
      <c r="JPH30" s="59"/>
      <c r="JPJ30" s="59"/>
      <c r="JPL30" s="59"/>
      <c r="JPQ30" s="59"/>
      <c r="JPR30" s="59"/>
      <c r="JPS30" s="59"/>
      <c r="JPT30" s="59"/>
      <c r="JPU30" s="59"/>
      <c r="JPV30" s="59"/>
      <c r="JPW30" s="59"/>
      <c r="JPY30" s="59"/>
      <c r="JPZ30" s="59"/>
      <c r="JQA30" s="59"/>
      <c r="JQC30" s="59"/>
      <c r="JQE30" s="59"/>
      <c r="JQJ30" s="59"/>
      <c r="JQK30" s="59"/>
      <c r="JQL30" s="59"/>
      <c r="JQM30" s="59"/>
      <c r="JQN30" s="59"/>
      <c r="JQO30" s="59"/>
      <c r="JQP30" s="59"/>
      <c r="JQR30" s="59"/>
      <c r="JQS30" s="59"/>
      <c r="JQT30" s="59"/>
      <c r="JQV30" s="59"/>
      <c r="JQX30" s="59"/>
      <c r="JRC30" s="59"/>
      <c r="JRD30" s="59"/>
      <c r="JRE30" s="59"/>
      <c r="JRF30" s="59"/>
      <c r="JRG30" s="59"/>
      <c r="JRH30" s="59"/>
      <c r="JRI30" s="59"/>
      <c r="JRK30" s="59"/>
      <c r="JRL30" s="59"/>
      <c r="JRM30" s="59"/>
      <c r="JRO30" s="59"/>
      <c r="JRQ30" s="59"/>
      <c r="JRV30" s="59"/>
      <c r="JRW30" s="59"/>
      <c r="JRX30" s="59"/>
      <c r="JRY30" s="59"/>
      <c r="JRZ30" s="59"/>
      <c r="JSA30" s="59"/>
      <c r="JSB30" s="59"/>
      <c r="JSD30" s="59"/>
      <c r="JSE30" s="59"/>
      <c r="JSF30" s="59"/>
      <c r="JSH30" s="59"/>
      <c r="JSJ30" s="59"/>
      <c r="JSO30" s="59"/>
      <c r="JSP30" s="59"/>
      <c r="JSQ30" s="59"/>
      <c r="JSR30" s="59"/>
      <c r="JSS30" s="59"/>
      <c r="JST30" s="59"/>
      <c r="JSU30" s="59"/>
      <c r="JSW30" s="59"/>
      <c r="JSX30" s="59"/>
      <c r="JSY30" s="59"/>
      <c r="JTA30" s="59"/>
      <c r="JTC30" s="59"/>
      <c r="JTH30" s="59"/>
      <c r="JTI30" s="59"/>
      <c r="JTJ30" s="59"/>
      <c r="JTK30" s="59"/>
      <c r="JTL30" s="59"/>
      <c r="JTM30" s="59"/>
      <c r="JTN30" s="59"/>
      <c r="JTP30" s="59"/>
      <c r="JTQ30" s="59"/>
      <c r="JTR30" s="59"/>
      <c r="JTT30" s="59"/>
      <c r="JTV30" s="59"/>
      <c r="JUA30" s="59"/>
      <c r="JUB30" s="59"/>
      <c r="JUC30" s="59"/>
      <c r="JUD30" s="59"/>
      <c r="JUE30" s="59"/>
      <c r="JUF30" s="59"/>
      <c r="JUG30" s="59"/>
      <c r="JUI30" s="59"/>
      <c r="JUJ30" s="59"/>
      <c r="JUK30" s="59"/>
      <c r="JUM30" s="59"/>
      <c r="JUO30" s="59"/>
      <c r="JUT30" s="59"/>
      <c r="JUU30" s="59"/>
      <c r="JUV30" s="59"/>
      <c r="JUW30" s="59"/>
      <c r="JUX30" s="59"/>
      <c r="JUY30" s="59"/>
      <c r="JUZ30" s="59"/>
      <c r="JVB30" s="59"/>
      <c r="JVC30" s="59"/>
      <c r="JVD30" s="59"/>
      <c r="JVF30" s="59"/>
      <c r="JVH30" s="59"/>
      <c r="JVM30" s="59"/>
      <c r="JVN30" s="59"/>
      <c r="JVO30" s="59"/>
      <c r="JVP30" s="59"/>
      <c r="JVQ30" s="59"/>
      <c r="JVR30" s="59"/>
      <c r="JVS30" s="59"/>
      <c r="JVU30" s="59"/>
      <c r="JVV30" s="59"/>
      <c r="JVW30" s="59"/>
      <c r="JVY30" s="59"/>
      <c r="JWA30" s="59"/>
      <c r="JWF30" s="59"/>
      <c r="JWG30" s="59"/>
      <c r="JWH30" s="59"/>
      <c r="JWI30" s="59"/>
      <c r="JWJ30" s="59"/>
      <c r="JWK30" s="59"/>
      <c r="JWL30" s="59"/>
      <c r="JWN30" s="59"/>
      <c r="JWO30" s="59"/>
      <c r="JWP30" s="59"/>
      <c r="JWR30" s="59"/>
      <c r="JWT30" s="59"/>
      <c r="JWY30" s="59"/>
      <c r="JWZ30" s="59"/>
      <c r="JXA30" s="59"/>
      <c r="JXB30" s="59"/>
      <c r="JXC30" s="59"/>
      <c r="JXD30" s="59"/>
      <c r="JXE30" s="59"/>
      <c r="JXG30" s="59"/>
      <c r="JXH30" s="59"/>
      <c r="JXI30" s="59"/>
      <c r="JXK30" s="59"/>
      <c r="JXM30" s="59"/>
      <c r="JXR30" s="59"/>
      <c r="JXS30" s="59"/>
      <c r="JXT30" s="59"/>
      <c r="JXU30" s="59"/>
      <c r="JXV30" s="59"/>
      <c r="JXW30" s="59"/>
      <c r="JXX30" s="59"/>
      <c r="JXZ30" s="59"/>
      <c r="JYA30" s="59"/>
      <c r="JYB30" s="59"/>
      <c r="JYD30" s="59"/>
      <c r="JYF30" s="59"/>
      <c r="JYK30" s="59"/>
      <c r="JYL30" s="59"/>
      <c r="JYM30" s="59"/>
      <c r="JYN30" s="59"/>
      <c r="JYO30" s="59"/>
      <c r="JYP30" s="59"/>
      <c r="JYQ30" s="59"/>
      <c r="JYS30" s="59"/>
      <c r="JYT30" s="59"/>
      <c r="JYU30" s="59"/>
      <c r="JYW30" s="59"/>
      <c r="JYY30" s="59"/>
      <c r="JZD30" s="59"/>
      <c r="JZE30" s="59"/>
      <c r="JZF30" s="59"/>
      <c r="JZG30" s="59"/>
      <c r="JZH30" s="59"/>
      <c r="JZI30" s="59"/>
      <c r="JZJ30" s="59"/>
      <c r="JZL30" s="59"/>
      <c r="JZM30" s="59"/>
      <c r="JZN30" s="59"/>
      <c r="JZP30" s="59"/>
      <c r="JZR30" s="59"/>
      <c r="JZW30" s="59"/>
      <c r="JZX30" s="59"/>
      <c r="JZY30" s="59"/>
      <c r="JZZ30" s="59"/>
      <c r="KAA30" s="59"/>
      <c r="KAB30" s="59"/>
      <c r="KAC30" s="59"/>
      <c r="KAE30" s="59"/>
      <c r="KAF30" s="59"/>
      <c r="KAG30" s="59"/>
      <c r="KAI30" s="59"/>
      <c r="KAK30" s="59"/>
      <c r="KAP30" s="59"/>
      <c r="KAQ30" s="59"/>
      <c r="KAR30" s="59"/>
      <c r="KAS30" s="59"/>
      <c r="KAT30" s="59"/>
      <c r="KAU30" s="59"/>
      <c r="KAV30" s="59"/>
      <c r="KAX30" s="59"/>
      <c r="KAY30" s="59"/>
      <c r="KAZ30" s="59"/>
      <c r="KBB30" s="59"/>
      <c r="KBD30" s="59"/>
      <c r="KBI30" s="59"/>
      <c r="KBJ30" s="59"/>
      <c r="KBK30" s="59"/>
      <c r="KBL30" s="59"/>
      <c r="KBM30" s="59"/>
      <c r="KBN30" s="59"/>
      <c r="KBO30" s="59"/>
      <c r="KBQ30" s="59"/>
      <c r="KBR30" s="59"/>
      <c r="KBS30" s="59"/>
      <c r="KBU30" s="59"/>
      <c r="KBW30" s="59"/>
      <c r="KCB30" s="59"/>
      <c r="KCC30" s="59"/>
      <c r="KCD30" s="59"/>
      <c r="KCE30" s="59"/>
      <c r="KCF30" s="59"/>
      <c r="KCG30" s="59"/>
      <c r="KCH30" s="59"/>
      <c r="KCJ30" s="59"/>
      <c r="KCK30" s="59"/>
      <c r="KCL30" s="59"/>
      <c r="KCN30" s="59"/>
      <c r="KCP30" s="59"/>
      <c r="KCU30" s="59"/>
      <c r="KCV30" s="59"/>
      <c r="KCW30" s="59"/>
      <c r="KCX30" s="59"/>
      <c r="KCY30" s="59"/>
      <c r="KCZ30" s="59"/>
      <c r="KDA30" s="59"/>
      <c r="KDC30" s="59"/>
      <c r="KDD30" s="59"/>
      <c r="KDE30" s="59"/>
      <c r="KDG30" s="59"/>
      <c r="KDI30" s="59"/>
      <c r="KDN30" s="59"/>
      <c r="KDO30" s="59"/>
      <c r="KDP30" s="59"/>
      <c r="KDQ30" s="59"/>
      <c r="KDR30" s="59"/>
      <c r="KDS30" s="59"/>
      <c r="KDT30" s="59"/>
      <c r="KDV30" s="59"/>
      <c r="KDW30" s="59"/>
      <c r="KDX30" s="59"/>
      <c r="KDZ30" s="59"/>
      <c r="KEB30" s="59"/>
      <c r="KEG30" s="59"/>
      <c r="KEH30" s="59"/>
      <c r="KEI30" s="59"/>
      <c r="KEJ30" s="59"/>
      <c r="KEK30" s="59"/>
      <c r="KEL30" s="59"/>
      <c r="KEM30" s="59"/>
      <c r="KEO30" s="59"/>
      <c r="KEP30" s="59"/>
      <c r="KEQ30" s="59"/>
      <c r="KES30" s="59"/>
      <c r="KEU30" s="59"/>
      <c r="KEZ30" s="59"/>
      <c r="KFA30" s="59"/>
      <c r="KFB30" s="59"/>
      <c r="KFC30" s="59"/>
      <c r="KFD30" s="59"/>
      <c r="KFE30" s="59"/>
      <c r="KFF30" s="59"/>
      <c r="KFH30" s="59"/>
      <c r="KFI30" s="59"/>
      <c r="KFJ30" s="59"/>
      <c r="KFL30" s="59"/>
      <c r="KFN30" s="59"/>
      <c r="KFS30" s="59"/>
      <c r="KFT30" s="59"/>
      <c r="KFU30" s="59"/>
      <c r="KFV30" s="59"/>
      <c r="KFW30" s="59"/>
      <c r="KFX30" s="59"/>
      <c r="KFY30" s="59"/>
      <c r="KGA30" s="59"/>
      <c r="KGB30" s="59"/>
      <c r="KGC30" s="59"/>
      <c r="KGE30" s="59"/>
      <c r="KGG30" s="59"/>
      <c r="KGL30" s="59"/>
      <c r="KGM30" s="59"/>
      <c r="KGN30" s="59"/>
      <c r="KGO30" s="59"/>
      <c r="KGP30" s="59"/>
      <c r="KGQ30" s="59"/>
      <c r="KGR30" s="59"/>
      <c r="KGT30" s="59"/>
      <c r="KGU30" s="59"/>
      <c r="KGV30" s="59"/>
      <c r="KGX30" s="59"/>
      <c r="KGZ30" s="59"/>
      <c r="KHE30" s="59"/>
      <c r="KHF30" s="59"/>
      <c r="KHG30" s="59"/>
      <c r="KHH30" s="59"/>
      <c r="KHI30" s="59"/>
      <c r="KHJ30" s="59"/>
      <c r="KHK30" s="59"/>
      <c r="KHM30" s="59"/>
      <c r="KHN30" s="59"/>
      <c r="KHO30" s="59"/>
      <c r="KHQ30" s="59"/>
      <c r="KHS30" s="59"/>
      <c r="KHX30" s="59"/>
      <c r="KHY30" s="59"/>
      <c r="KHZ30" s="59"/>
      <c r="KIA30" s="59"/>
      <c r="KIB30" s="59"/>
      <c r="KIC30" s="59"/>
      <c r="KID30" s="59"/>
      <c r="KIF30" s="59"/>
      <c r="KIG30" s="59"/>
      <c r="KIH30" s="59"/>
      <c r="KIJ30" s="59"/>
      <c r="KIL30" s="59"/>
      <c r="KIQ30" s="59"/>
      <c r="KIR30" s="59"/>
      <c r="KIS30" s="59"/>
      <c r="KIT30" s="59"/>
      <c r="KIU30" s="59"/>
      <c r="KIV30" s="59"/>
      <c r="KIW30" s="59"/>
      <c r="KIY30" s="59"/>
      <c r="KIZ30" s="59"/>
      <c r="KJA30" s="59"/>
      <c r="KJC30" s="59"/>
      <c r="KJE30" s="59"/>
      <c r="KJJ30" s="59"/>
      <c r="KJK30" s="59"/>
      <c r="KJL30" s="59"/>
      <c r="KJM30" s="59"/>
      <c r="KJN30" s="59"/>
      <c r="KJO30" s="59"/>
      <c r="KJP30" s="59"/>
      <c r="KJR30" s="59"/>
      <c r="KJS30" s="59"/>
      <c r="KJT30" s="59"/>
      <c r="KJV30" s="59"/>
      <c r="KJX30" s="59"/>
      <c r="KKC30" s="59"/>
      <c r="KKD30" s="59"/>
      <c r="KKE30" s="59"/>
      <c r="KKF30" s="59"/>
      <c r="KKG30" s="59"/>
      <c r="KKH30" s="59"/>
      <c r="KKI30" s="59"/>
      <c r="KKK30" s="59"/>
      <c r="KKL30" s="59"/>
      <c r="KKM30" s="59"/>
      <c r="KKO30" s="59"/>
      <c r="KKQ30" s="59"/>
      <c r="KKV30" s="59"/>
      <c r="KKW30" s="59"/>
      <c r="KKX30" s="59"/>
      <c r="KKY30" s="59"/>
      <c r="KKZ30" s="59"/>
      <c r="KLA30" s="59"/>
      <c r="KLB30" s="59"/>
      <c r="KLD30" s="59"/>
      <c r="KLE30" s="59"/>
      <c r="KLF30" s="59"/>
      <c r="KLH30" s="59"/>
      <c r="KLJ30" s="59"/>
      <c r="KLO30" s="59"/>
      <c r="KLP30" s="59"/>
      <c r="KLQ30" s="59"/>
      <c r="KLR30" s="59"/>
      <c r="KLS30" s="59"/>
      <c r="KLT30" s="59"/>
      <c r="KLU30" s="59"/>
      <c r="KLW30" s="59"/>
      <c r="KLX30" s="59"/>
      <c r="KLY30" s="59"/>
      <c r="KMA30" s="59"/>
      <c r="KMC30" s="59"/>
      <c r="KMH30" s="59"/>
      <c r="KMI30" s="59"/>
      <c r="KMJ30" s="59"/>
      <c r="KMK30" s="59"/>
      <c r="KML30" s="59"/>
      <c r="KMM30" s="59"/>
      <c r="KMN30" s="59"/>
      <c r="KMP30" s="59"/>
      <c r="KMQ30" s="59"/>
      <c r="KMR30" s="59"/>
      <c r="KMT30" s="59"/>
      <c r="KMV30" s="59"/>
      <c r="KNA30" s="59"/>
      <c r="KNB30" s="59"/>
      <c r="KNC30" s="59"/>
      <c r="KND30" s="59"/>
      <c r="KNE30" s="59"/>
      <c r="KNF30" s="59"/>
      <c r="KNG30" s="59"/>
      <c r="KNI30" s="59"/>
      <c r="KNJ30" s="59"/>
      <c r="KNK30" s="59"/>
      <c r="KNM30" s="59"/>
      <c r="KNO30" s="59"/>
      <c r="KNT30" s="59"/>
      <c r="KNU30" s="59"/>
      <c r="KNV30" s="59"/>
      <c r="KNW30" s="59"/>
      <c r="KNX30" s="59"/>
      <c r="KNY30" s="59"/>
      <c r="KNZ30" s="59"/>
      <c r="KOB30" s="59"/>
      <c r="KOC30" s="59"/>
      <c r="KOD30" s="59"/>
      <c r="KOF30" s="59"/>
      <c r="KOH30" s="59"/>
      <c r="KOM30" s="59"/>
      <c r="KON30" s="59"/>
      <c r="KOO30" s="59"/>
      <c r="KOP30" s="59"/>
      <c r="KOQ30" s="59"/>
      <c r="KOR30" s="59"/>
      <c r="KOS30" s="59"/>
      <c r="KOU30" s="59"/>
      <c r="KOV30" s="59"/>
      <c r="KOW30" s="59"/>
      <c r="KOY30" s="59"/>
      <c r="KPA30" s="59"/>
      <c r="KPF30" s="59"/>
      <c r="KPG30" s="59"/>
      <c r="KPH30" s="59"/>
      <c r="KPI30" s="59"/>
      <c r="KPJ30" s="59"/>
      <c r="KPK30" s="59"/>
      <c r="KPL30" s="59"/>
      <c r="KPN30" s="59"/>
      <c r="KPO30" s="59"/>
      <c r="KPP30" s="59"/>
      <c r="KPR30" s="59"/>
      <c r="KPT30" s="59"/>
      <c r="KPY30" s="59"/>
      <c r="KPZ30" s="59"/>
      <c r="KQA30" s="59"/>
      <c r="KQB30" s="59"/>
      <c r="KQC30" s="59"/>
      <c r="KQD30" s="59"/>
      <c r="KQE30" s="59"/>
      <c r="KQG30" s="59"/>
      <c r="KQH30" s="59"/>
      <c r="KQI30" s="59"/>
      <c r="KQK30" s="59"/>
      <c r="KQM30" s="59"/>
      <c r="KQR30" s="59"/>
      <c r="KQS30" s="59"/>
      <c r="KQT30" s="59"/>
      <c r="KQU30" s="59"/>
      <c r="KQV30" s="59"/>
      <c r="KQW30" s="59"/>
      <c r="KQX30" s="59"/>
      <c r="KQZ30" s="59"/>
      <c r="KRA30" s="59"/>
      <c r="KRB30" s="59"/>
      <c r="KRD30" s="59"/>
      <c r="KRF30" s="59"/>
      <c r="KRK30" s="59"/>
      <c r="KRL30" s="59"/>
      <c r="KRM30" s="59"/>
      <c r="KRN30" s="59"/>
      <c r="KRO30" s="59"/>
      <c r="KRP30" s="59"/>
      <c r="KRQ30" s="59"/>
      <c r="KRS30" s="59"/>
      <c r="KRT30" s="59"/>
      <c r="KRU30" s="59"/>
      <c r="KRW30" s="59"/>
      <c r="KRY30" s="59"/>
      <c r="KSD30" s="59"/>
      <c r="KSE30" s="59"/>
      <c r="KSF30" s="59"/>
      <c r="KSG30" s="59"/>
      <c r="KSH30" s="59"/>
      <c r="KSI30" s="59"/>
      <c r="KSJ30" s="59"/>
      <c r="KSL30" s="59"/>
      <c r="KSM30" s="59"/>
      <c r="KSN30" s="59"/>
      <c r="KSP30" s="59"/>
      <c r="KSR30" s="59"/>
      <c r="KSW30" s="59"/>
      <c r="KSX30" s="59"/>
      <c r="KSY30" s="59"/>
      <c r="KSZ30" s="59"/>
      <c r="KTA30" s="59"/>
      <c r="KTB30" s="59"/>
      <c r="KTC30" s="59"/>
      <c r="KTE30" s="59"/>
      <c r="KTF30" s="59"/>
      <c r="KTG30" s="59"/>
      <c r="KTI30" s="59"/>
      <c r="KTK30" s="59"/>
      <c r="KTP30" s="59"/>
      <c r="KTQ30" s="59"/>
      <c r="KTR30" s="59"/>
      <c r="KTS30" s="59"/>
      <c r="KTT30" s="59"/>
      <c r="KTU30" s="59"/>
      <c r="KTV30" s="59"/>
      <c r="KTX30" s="59"/>
      <c r="KTY30" s="59"/>
      <c r="KTZ30" s="59"/>
      <c r="KUB30" s="59"/>
      <c r="KUD30" s="59"/>
      <c r="KUI30" s="59"/>
      <c r="KUJ30" s="59"/>
      <c r="KUK30" s="59"/>
      <c r="KUL30" s="59"/>
      <c r="KUM30" s="59"/>
      <c r="KUN30" s="59"/>
      <c r="KUO30" s="59"/>
      <c r="KUQ30" s="59"/>
      <c r="KUR30" s="59"/>
      <c r="KUS30" s="59"/>
      <c r="KUU30" s="59"/>
      <c r="KUW30" s="59"/>
      <c r="KVB30" s="59"/>
      <c r="KVC30" s="59"/>
      <c r="KVD30" s="59"/>
      <c r="KVE30" s="59"/>
      <c r="KVF30" s="59"/>
      <c r="KVG30" s="59"/>
      <c r="KVH30" s="59"/>
      <c r="KVJ30" s="59"/>
      <c r="KVK30" s="59"/>
      <c r="KVL30" s="59"/>
      <c r="KVN30" s="59"/>
      <c r="KVP30" s="59"/>
      <c r="KVU30" s="59"/>
      <c r="KVV30" s="59"/>
      <c r="KVW30" s="59"/>
      <c r="KVX30" s="59"/>
      <c r="KVY30" s="59"/>
      <c r="KVZ30" s="59"/>
      <c r="KWA30" s="59"/>
      <c r="KWC30" s="59"/>
      <c r="KWD30" s="59"/>
      <c r="KWE30" s="59"/>
      <c r="KWG30" s="59"/>
      <c r="KWI30" s="59"/>
      <c r="KWN30" s="59"/>
      <c r="KWO30" s="59"/>
      <c r="KWP30" s="59"/>
      <c r="KWQ30" s="59"/>
      <c r="KWR30" s="59"/>
      <c r="KWS30" s="59"/>
      <c r="KWT30" s="59"/>
      <c r="KWV30" s="59"/>
      <c r="KWW30" s="59"/>
      <c r="KWX30" s="59"/>
      <c r="KWZ30" s="59"/>
      <c r="KXB30" s="59"/>
      <c r="KXG30" s="59"/>
      <c r="KXH30" s="59"/>
      <c r="KXI30" s="59"/>
      <c r="KXJ30" s="59"/>
      <c r="KXK30" s="59"/>
      <c r="KXL30" s="59"/>
      <c r="KXM30" s="59"/>
      <c r="KXO30" s="59"/>
      <c r="KXP30" s="59"/>
      <c r="KXQ30" s="59"/>
      <c r="KXS30" s="59"/>
      <c r="KXU30" s="59"/>
      <c r="KXZ30" s="59"/>
      <c r="KYA30" s="59"/>
      <c r="KYB30" s="59"/>
      <c r="KYC30" s="59"/>
      <c r="KYD30" s="59"/>
      <c r="KYE30" s="59"/>
      <c r="KYF30" s="59"/>
      <c r="KYH30" s="59"/>
      <c r="KYI30" s="59"/>
      <c r="KYJ30" s="59"/>
      <c r="KYL30" s="59"/>
      <c r="KYN30" s="59"/>
      <c r="KYS30" s="59"/>
      <c r="KYT30" s="59"/>
      <c r="KYU30" s="59"/>
      <c r="KYV30" s="59"/>
      <c r="KYW30" s="59"/>
      <c r="KYX30" s="59"/>
      <c r="KYY30" s="59"/>
      <c r="KZA30" s="59"/>
      <c r="KZB30" s="59"/>
      <c r="KZC30" s="59"/>
      <c r="KZE30" s="59"/>
      <c r="KZG30" s="59"/>
      <c r="KZL30" s="59"/>
      <c r="KZM30" s="59"/>
      <c r="KZN30" s="59"/>
      <c r="KZO30" s="59"/>
      <c r="KZP30" s="59"/>
      <c r="KZQ30" s="59"/>
      <c r="KZR30" s="59"/>
      <c r="KZT30" s="59"/>
      <c r="KZU30" s="59"/>
      <c r="KZV30" s="59"/>
      <c r="KZX30" s="59"/>
      <c r="KZZ30" s="59"/>
      <c r="LAE30" s="59"/>
      <c r="LAF30" s="59"/>
      <c r="LAG30" s="59"/>
      <c r="LAH30" s="59"/>
      <c r="LAI30" s="59"/>
      <c r="LAJ30" s="59"/>
      <c r="LAK30" s="59"/>
      <c r="LAM30" s="59"/>
      <c r="LAN30" s="59"/>
      <c r="LAO30" s="59"/>
      <c r="LAQ30" s="59"/>
      <c r="LAS30" s="59"/>
      <c r="LAX30" s="59"/>
      <c r="LAY30" s="59"/>
      <c r="LAZ30" s="59"/>
      <c r="LBA30" s="59"/>
      <c r="LBB30" s="59"/>
      <c r="LBC30" s="59"/>
      <c r="LBD30" s="59"/>
      <c r="LBF30" s="59"/>
      <c r="LBG30" s="59"/>
      <c r="LBH30" s="59"/>
      <c r="LBJ30" s="59"/>
      <c r="LBL30" s="59"/>
      <c r="LBQ30" s="59"/>
      <c r="LBR30" s="59"/>
      <c r="LBS30" s="59"/>
      <c r="LBT30" s="59"/>
      <c r="LBU30" s="59"/>
      <c r="LBV30" s="59"/>
      <c r="LBW30" s="59"/>
      <c r="LBY30" s="59"/>
      <c r="LBZ30" s="59"/>
      <c r="LCA30" s="59"/>
      <c r="LCC30" s="59"/>
      <c r="LCE30" s="59"/>
      <c r="LCJ30" s="59"/>
      <c r="LCK30" s="59"/>
      <c r="LCL30" s="59"/>
      <c r="LCM30" s="59"/>
      <c r="LCN30" s="59"/>
      <c r="LCO30" s="59"/>
      <c r="LCP30" s="59"/>
      <c r="LCR30" s="59"/>
      <c r="LCS30" s="59"/>
      <c r="LCT30" s="59"/>
      <c r="LCV30" s="59"/>
      <c r="LCX30" s="59"/>
      <c r="LDC30" s="59"/>
      <c r="LDD30" s="59"/>
      <c r="LDE30" s="59"/>
      <c r="LDF30" s="59"/>
      <c r="LDG30" s="59"/>
      <c r="LDH30" s="59"/>
      <c r="LDI30" s="59"/>
      <c r="LDK30" s="59"/>
      <c r="LDL30" s="59"/>
      <c r="LDM30" s="59"/>
      <c r="LDO30" s="59"/>
      <c r="LDQ30" s="59"/>
      <c r="LDV30" s="59"/>
      <c r="LDW30" s="59"/>
      <c r="LDX30" s="59"/>
      <c r="LDY30" s="59"/>
      <c r="LDZ30" s="59"/>
      <c r="LEA30" s="59"/>
      <c r="LEB30" s="59"/>
      <c r="LED30" s="59"/>
      <c r="LEE30" s="59"/>
      <c r="LEF30" s="59"/>
      <c r="LEH30" s="59"/>
      <c r="LEJ30" s="59"/>
      <c r="LEO30" s="59"/>
      <c r="LEP30" s="59"/>
      <c r="LEQ30" s="59"/>
      <c r="LER30" s="59"/>
      <c r="LES30" s="59"/>
      <c r="LET30" s="59"/>
      <c r="LEU30" s="59"/>
      <c r="LEW30" s="59"/>
      <c r="LEX30" s="59"/>
      <c r="LEY30" s="59"/>
      <c r="LFA30" s="59"/>
      <c r="LFC30" s="59"/>
      <c r="LFH30" s="59"/>
      <c r="LFI30" s="59"/>
      <c r="LFJ30" s="59"/>
      <c r="LFK30" s="59"/>
      <c r="LFL30" s="59"/>
      <c r="LFM30" s="59"/>
      <c r="LFN30" s="59"/>
      <c r="LFP30" s="59"/>
      <c r="LFQ30" s="59"/>
      <c r="LFR30" s="59"/>
      <c r="LFT30" s="59"/>
      <c r="LFV30" s="59"/>
      <c r="LGA30" s="59"/>
      <c r="LGB30" s="59"/>
      <c r="LGC30" s="59"/>
      <c r="LGD30" s="59"/>
      <c r="LGE30" s="59"/>
      <c r="LGF30" s="59"/>
      <c r="LGG30" s="59"/>
      <c r="LGI30" s="59"/>
      <c r="LGJ30" s="59"/>
      <c r="LGK30" s="59"/>
      <c r="LGM30" s="59"/>
      <c r="LGO30" s="59"/>
      <c r="LGT30" s="59"/>
      <c r="LGU30" s="59"/>
      <c r="LGV30" s="59"/>
      <c r="LGW30" s="59"/>
      <c r="LGX30" s="59"/>
      <c r="LGY30" s="59"/>
      <c r="LGZ30" s="59"/>
      <c r="LHB30" s="59"/>
      <c r="LHC30" s="59"/>
      <c r="LHD30" s="59"/>
      <c r="LHF30" s="59"/>
      <c r="LHH30" s="59"/>
      <c r="LHM30" s="59"/>
      <c r="LHN30" s="59"/>
      <c r="LHO30" s="59"/>
      <c r="LHP30" s="59"/>
      <c r="LHQ30" s="59"/>
      <c r="LHR30" s="59"/>
      <c r="LHS30" s="59"/>
      <c r="LHU30" s="59"/>
      <c r="LHV30" s="59"/>
      <c r="LHW30" s="59"/>
      <c r="LHY30" s="59"/>
      <c r="LIA30" s="59"/>
      <c r="LIF30" s="59"/>
      <c r="LIG30" s="59"/>
      <c r="LIH30" s="59"/>
      <c r="LII30" s="59"/>
      <c r="LIJ30" s="59"/>
      <c r="LIK30" s="59"/>
      <c r="LIL30" s="59"/>
      <c r="LIN30" s="59"/>
      <c r="LIO30" s="59"/>
      <c r="LIP30" s="59"/>
      <c r="LIR30" s="59"/>
      <c r="LIT30" s="59"/>
      <c r="LIY30" s="59"/>
      <c r="LIZ30" s="59"/>
      <c r="LJA30" s="59"/>
      <c r="LJB30" s="59"/>
      <c r="LJC30" s="59"/>
      <c r="LJD30" s="59"/>
      <c r="LJE30" s="59"/>
      <c r="LJG30" s="59"/>
      <c r="LJH30" s="59"/>
      <c r="LJI30" s="59"/>
      <c r="LJK30" s="59"/>
      <c r="LJM30" s="59"/>
      <c r="LJR30" s="59"/>
      <c r="LJS30" s="59"/>
      <c r="LJT30" s="59"/>
      <c r="LJU30" s="59"/>
      <c r="LJV30" s="59"/>
      <c r="LJW30" s="59"/>
      <c r="LJX30" s="59"/>
      <c r="LJZ30" s="59"/>
      <c r="LKA30" s="59"/>
      <c r="LKB30" s="59"/>
      <c r="LKD30" s="59"/>
      <c r="LKF30" s="59"/>
      <c r="LKK30" s="59"/>
      <c r="LKL30" s="59"/>
      <c r="LKM30" s="59"/>
      <c r="LKN30" s="59"/>
      <c r="LKO30" s="59"/>
      <c r="LKP30" s="59"/>
      <c r="LKQ30" s="59"/>
      <c r="LKS30" s="59"/>
      <c r="LKT30" s="59"/>
      <c r="LKU30" s="59"/>
      <c r="LKW30" s="59"/>
      <c r="LKY30" s="59"/>
      <c r="LLD30" s="59"/>
      <c r="LLE30" s="59"/>
      <c r="LLF30" s="59"/>
      <c r="LLG30" s="59"/>
      <c r="LLH30" s="59"/>
      <c r="LLI30" s="59"/>
      <c r="LLJ30" s="59"/>
      <c r="LLL30" s="59"/>
      <c r="LLM30" s="59"/>
      <c r="LLN30" s="59"/>
      <c r="LLP30" s="59"/>
      <c r="LLR30" s="59"/>
      <c r="LLW30" s="59"/>
      <c r="LLX30" s="59"/>
      <c r="LLY30" s="59"/>
      <c r="LLZ30" s="59"/>
      <c r="LMA30" s="59"/>
      <c r="LMB30" s="59"/>
      <c r="LMC30" s="59"/>
      <c r="LME30" s="59"/>
      <c r="LMF30" s="59"/>
      <c r="LMG30" s="59"/>
      <c r="LMI30" s="59"/>
      <c r="LMK30" s="59"/>
      <c r="LMP30" s="59"/>
      <c r="LMQ30" s="59"/>
      <c r="LMR30" s="59"/>
      <c r="LMS30" s="59"/>
      <c r="LMT30" s="59"/>
      <c r="LMU30" s="59"/>
      <c r="LMV30" s="59"/>
      <c r="LMX30" s="59"/>
      <c r="LMY30" s="59"/>
      <c r="LMZ30" s="59"/>
      <c r="LNB30" s="59"/>
      <c r="LND30" s="59"/>
      <c r="LNI30" s="59"/>
      <c r="LNJ30" s="59"/>
      <c r="LNK30" s="59"/>
      <c r="LNL30" s="59"/>
      <c r="LNM30" s="59"/>
      <c r="LNN30" s="59"/>
      <c r="LNO30" s="59"/>
      <c r="LNQ30" s="59"/>
      <c r="LNR30" s="59"/>
      <c r="LNS30" s="59"/>
      <c r="LNU30" s="59"/>
      <c r="LNW30" s="59"/>
      <c r="LOB30" s="59"/>
      <c r="LOC30" s="59"/>
      <c r="LOD30" s="59"/>
      <c r="LOE30" s="59"/>
      <c r="LOF30" s="59"/>
      <c r="LOG30" s="59"/>
      <c r="LOH30" s="59"/>
      <c r="LOJ30" s="59"/>
      <c r="LOK30" s="59"/>
      <c r="LOL30" s="59"/>
      <c r="LON30" s="59"/>
      <c r="LOP30" s="59"/>
      <c r="LOU30" s="59"/>
      <c r="LOV30" s="59"/>
      <c r="LOW30" s="59"/>
      <c r="LOX30" s="59"/>
      <c r="LOY30" s="59"/>
      <c r="LOZ30" s="59"/>
      <c r="LPA30" s="59"/>
      <c r="LPC30" s="59"/>
      <c r="LPD30" s="59"/>
      <c r="LPE30" s="59"/>
      <c r="LPG30" s="59"/>
      <c r="LPI30" s="59"/>
      <c r="LPN30" s="59"/>
      <c r="LPO30" s="59"/>
      <c r="LPP30" s="59"/>
      <c r="LPQ30" s="59"/>
      <c r="LPR30" s="59"/>
      <c r="LPS30" s="59"/>
      <c r="LPT30" s="59"/>
      <c r="LPV30" s="59"/>
      <c r="LPW30" s="59"/>
      <c r="LPX30" s="59"/>
      <c r="LPZ30" s="59"/>
      <c r="LQB30" s="59"/>
      <c r="LQG30" s="59"/>
      <c r="LQH30" s="59"/>
      <c r="LQI30" s="59"/>
      <c r="LQJ30" s="59"/>
      <c r="LQK30" s="59"/>
      <c r="LQL30" s="59"/>
      <c r="LQM30" s="59"/>
      <c r="LQO30" s="59"/>
      <c r="LQP30" s="59"/>
      <c r="LQQ30" s="59"/>
      <c r="LQS30" s="59"/>
      <c r="LQU30" s="59"/>
      <c r="LQZ30" s="59"/>
      <c r="LRA30" s="59"/>
      <c r="LRB30" s="59"/>
      <c r="LRC30" s="59"/>
      <c r="LRD30" s="59"/>
      <c r="LRE30" s="59"/>
      <c r="LRF30" s="59"/>
      <c r="LRH30" s="59"/>
      <c r="LRI30" s="59"/>
      <c r="LRJ30" s="59"/>
      <c r="LRL30" s="59"/>
      <c r="LRN30" s="59"/>
      <c r="LRS30" s="59"/>
      <c r="LRT30" s="59"/>
      <c r="LRU30" s="59"/>
      <c r="LRV30" s="59"/>
      <c r="LRW30" s="59"/>
      <c r="LRX30" s="59"/>
      <c r="LRY30" s="59"/>
      <c r="LSA30" s="59"/>
      <c r="LSB30" s="59"/>
      <c r="LSC30" s="59"/>
      <c r="LSE30" s="59"/>
      <c r="LSG30" s="59"/>
      <c r="LSL30" s="59"/>
      <c r="LSM30" s="59"/>
      <c r="LSN30" s="59"/>
      <c r="LSO30" s="59"/>
      <c r="LSP30" s="59"/>
      <c r="LSQ30" s="59"/>
      <c r="LSR30" s="59"/>
      <c r="LST30" s="59"/>
      <c r="LSU30" s="59"/>
      <c r="LSV30" s="59"/>
      <c r="LSX30" s="59"/>
      <c r="LSZ30" s="59"/>
      <c r="LTE30" s="59"/>
      <c r="LTF30" s="59"/>
      <c r="LTG30" s="59"/>
      <c r="LTH30" s="59"/>
      <c r="LTI30" s="59"/>
      <c r="LTJ30" s="59"/>
      <c r="LTK30" s="59"/>
      <c r="LTM30" s="59"/>
      <c r="LTN30" s="59"/>
      <c r="LTO30" s="59"/>
      <c r="LTQ30" s="59"/>
      <c r="LTS30" s="59"/>
      <c r="LTX30" s="59"/>
      <c r="LTY30" s="59"/>
      <c r="LTZ30" s="59"/>
      <c r="LUA30" s="59"/>
      <c r="LUB30" s="59"/>
      <c r="LUC30" s="59"/>
      <c r="LUD30" s="59"/>
      <c r="LUF30" s="59"/>
      <c r="LUG30" s="59"/>
      <c r="LUH30" s="59"/>
      <c r="LUJ30" s="59"/>
      <c r="LUL30" s="59"/>
      <c r="LUQ30" s="59"/>
      <c r="LUR30" s="59"/>
      <c r="LUS30" s="59"/>
      <c r="LUT30" s="59"/>
      <c r="LUU30" s="59"/>
      <c r="LUV30" s="59"/>
      <c r="LUW30" s="59"/>
      <c r="LUY30" s="59"/>
      <c r="LUZ30" s="59"/>
      <c r="LVA30" s="59"/>
      <c r="LVC30" s="59"/>
      <c r="LVE30" s="59"/>
      <c r="LVJ30" s="59"/>
      <c r="LVK30" s="59"/>
      <c r="LVL30" s="59"/>
      <c r="LVM30" s="59"/>
      <c r="LVN30" s="59"/>
      <c r="LVO30" s="59"/>
      <c r="LVP30" s="59"/>
      <c r="LVR30" s="59"/>
      <c r="LVS30" s="59"/>
      <c r="LVT30" s="59"/>
      <c r="LVV30" s="59"/>
      <c r="LVX30" s="59"/>
      <c r="LWC30" s="59"/>
      <c r="LWD30" s="59"/>
      <c r="LWE30" s="59"/>
      <c r="LWF30" s="59"/>
      <c r="LWG30" s="59"/>
      <c r="LWH30" s="59"/>
      <c r="LWI30" s="59"/>
      <c r="LWK30" s="59"/>
      <c r="LWL30" s="59"/>
      <c r="LWM30" s="59"/>
      <c r="LWO30" s="59"/>
      <c r="LWQ30" s="59"/>
      <c r="LWV30" s="59"/>
      <c r="LWW30" s="59"/>
      <c r="LWX30" s="59"/>
      <c r="LWY30" s="59"/>
      <c r="LWZ30" s="59"/>
      <c r="LXA30" s="59"/>
      <c r="LXB30" s="59"/>
      <c r="LXD30" s="59"/>
      <c r="LXE30" s="59"/>
      <c r="LXF30" s="59"/>
      <c r="LXH30" s="59"/>
      <c r="LXJ30" s="59"/>
      <c r="LXO30" s="59"/>
      <c r="LXP30" s="59"/>
      <c r="LXQ30" s="59"/>
      <c r="LXR30" s="59"/>
      <c r="LXS30" s="59"/>
      <c r="LXT30" s="59"/>
      <c r="LXU30" s="59"/>
      <c r="LXW30" s="59"/>
      <c r="LXX30" s="59"/>
      <c r="LXY30" s="59"/>
      <c r="LYA30" s="59"/>
      <c r="LYC30" s="59"/>
      <c r="LYH30" s="59"/>
      <c r="LYI30" s="59"/>
      <c r="LYJ30" s="59"/>
      <c r="LYK30" s="59"/>
      <c r="LYL30" s="59"/>
      <c r="LYM30" s="59"/>
      <c r="LYN30" s="59"/>
      <c r="LYP30" s="59"/>
      <c r="LYQ30" s="59"/>
      <c r="LYR30" s="59"/>
      <c r="LYT30" s="59"/>
      <c r="LYV30" s="59"/>
      <c r="LZA30" s="59"/>
      <c r="LZB30" s="59"/>
      <c r="LZC30" s="59"/>
      <c r="LZD30" s="59"/>
      <c r="LZE30" s="59"/>
      <c r="LZF30" s="59"/>
      <c r="LZG30" s="59"/>
      <c r="LZI30" s="59"/>
      <c r="LZJ30" s="59"/>
      <c r="LZK30" s="59"/>
      <c r="LZM30" s="59"/>
      <c r="LZO30" s="59"/>
      <c r="LZT30" s="59"/>
      <c r="LZU30" s="59"/>
      <c r="LZV30" s="59"/>
      <c r="LZW30" s="59"/>
      <c r="LZX30" s="59"/>
      <c r="LZY30" s="59"/>
      <c r="LZZ30" s="59"/>
      <c r="MAB30" s="59"/>
      <c r="MAC30" s="59"/>
      <c r="MAD30" s="59"/>
      <c r="MAF30" s="59"/>
      <c r="MAH30" s="59"/>
      <c r="MAM30" s="59"/>
      <c r="MAN30" s="59"/>
      <c r="MAO30" s="59"/>
      <c r="MAP30" s="59"/>
      <c r="MAQ30" s="59"/>
      <c r="MAR30" s="59"/>
      <c r="MAS30" s="59"/>
      <c r="MAU30" s="59"/>
      <c r="MAV30" s="59"/>
      <c r="MAW30" s="59"/>
      <c r="MAY30" s="59"/>
      <c r="MBA30" s="59"/>
      <c r="MBF30" s="59"/>
      <c r="MBG30" s="59"/>
      <c r="MBH30" s="59"/>
      <c r="MBI30" s="59"/>
      <c r="MBJ30" s="59"/>
      <c r="MBK30" s="59"/>
      <c r="MBL30" s="59"/>
      <c r="MBN30" s="59"/>
      <c r="MBO30" s="59"/>
      <c r="MBP30" s="59"/>
      <c r="MBR30" s="59"/>
      <c r="MBT30" s="59"/>
      <c r="MBY30" s="59"/>
      <c r="MBZ30" s="59"/>
      <c r="MCA30" s="59"/>
      <c r="MCB30" s="59"/>
      <c r="MCC30" s="59"/>
      <c r="MCD30" s="59"/>
      <c r="MCE30" s="59"/>
      <c r="MCG30" s="59"/>
      <c r="MCH30" s="59"/>
      <c r="MCI30" s="59"/>
      <c r="MCK30" s="59"/>
      <c r="MCM30" s="59"/>
      <c r="MCR30" s="59"/>
      <c r="MCS30" s="59"/>
      <c r="MCT30" s="59"/>
      <c r="MCU30" s="59"/>
      <c r="MCV30" s="59"/>
      <c r="MCW30" s="59"/>
      <c r="MCX30" s="59"/>
      <c r="MCZ30" s="59"/>
      <c r="MDA30" s="59"/>
      <c r="MDB30" s="59"/>
      <c r="MDD30" s="59"/>
      <c r="MDF30" s="59"/>
      <c r="MDK30" s="59"/>
      <c r="MDL30" s="59"/>
      <c r="MDM30" s="59"/>
      <c r="MDN30" s="59"/>
      <c r="MDO30" s="59"/>
      <c r="MDP30" s="59"/>
      <c r="MDQ30" s="59"/>
      <c r="MDS30" s="59"/>
      <c r="MDT30" s="59"/>
      <c r="MDU30" s="59"/>
      <c r="MDW30" s="59"/>
      <c r="MDY30" s="59"/>
      <c r="MED30" s="59"/>
      <c r="MEE30" s="59"/>
      <c r="MEF30" s="59"/>
      <c r="MEG30" s="59"/>
      <c r="MEH30" s="59"/>
      <c r="MEI30" s="59"/>
      <c r="MEJ30" s="59"/>
      <c r="MEL30" s="59"/>
      <c r="MEM30" s="59"/>
      <c r="MEN30" s="59"/>
      <c r="MEP30" s="59"/>
      <c r="MER30" s="59"/>
      <c r="MEW30" s="59"/>
      <c r="MEX30" s="59"/>
      <c r="MEY30" s="59"/>
      <c r="MEZ30" s="59"/>
      <c r="MFA30" s="59"/>
      <c r="MFB30" s="59"/>
      <c r="MFC30" s="59"/>
      <c r="MFE30" s="59"/>
      <c r="MFF30" s="59"/>
      <c r="MFG30" s="59"/>
      <c r="MFI30" s="59"/>
      <c r="MFK30" s="59"/>
      <c r="MFP30" s="59"/>
      <c r="MFQ30" s="59"/>
      <c r="MFR30" s="59"/>
      <c r="MFS30" s="59"/>
      <c r="MFT30" s="59"/>
      <c r="MFU30" s="59"/>
      <c r="MFV30" s="59"/>
      <c r="MFX30" s="59"/>
      <c r="MFY30" s="59"/>
      <c r="MFZ30" s="59"/>
      <c r="MGB30" s="59"/>
      <c r="MGD30" s="59"/>
      <c r="MGI30" s="59"/>
      <c r="MGJ30" s="59"/>
      <c r="MGK30" s="59"/>
      <c r="MGL30" s="59"/>
      <c r="MGM30" s="59"/>
      <c r="MGN30" s="59"/>
      <c r="MGO30" s="59"/>
      <c r="MGQ30" s="59"/>
      <c r="MGR30" s="59"/>
      <c r="MGS30" s="59"/>
      <c r="MGU30" s="59"/>
      <c r="MGW30" s="59"/>
      <c r="MHB30" s="59"/>
      <c r="MHC30" s="59"/>
      <c r="MHD30" s="59"/>
      <c r="MHE30" s="59"/>
      <c r="MHF30" s="59"/>
      <c r="MHG30" s="59"/>
      <c r="MHH30" s="59"/>
      <c r="MHJ30" s="59"/>
      <c r="MHK30" s="59"/>
      <c r="MHL30" s="59"/>
      <c r="MHN30" s="59"/>
      <c r="MHP30" s="59"/>
      <c r="MHU30" s="59"/>
      <c r="MHV30" s="59"/>
      <c r="MHW30" s="59"/>
      <c r="MHX30" s="59"/>
      <c r="MHY30" s="59"/>
      <c r="MHZ30" s="59"/>
      <c r="MIA30" s="59"/>
      <c r="MIC30" s="59"/>
      <c r="MID30" s="59"/>
      <c r="MIE30" s="59"/>
      <c r="MIG30" s="59"/>
      <c r="MII30" s="59"/>
      <c r="MIN30" s="59"/>
      <c r="MIO30" s="59"/>
      <c r="MIP30" s="59"/>
      <c r="MIQ30" s="59"/>
      <c r="MIR30" s="59"/>
      <c r="MIS30" s="59"/>
      <c r="MIT30" s="59"/>
      <c r="MIV30" s="59"/>
      <c r="MIW30" s="59"/>
      <c r="MIX30" s="59"/>
      <c r="MIZ30" s="59"/>
      <c r="MJB30" s="59"/>
      <c r="MJG30" s="59"/>
      <c r="MJH30" s="59"/>
      <c r="MJI30" s="59"/>
      <c r="MJJ30" s="59"/>
      <c r="MJK30" s="59"/>
      <c r="MJL30" s="59"/>
      <c r="MJM30" s="59"/>
      <c r="MJO30" s="59"/>
      <c r="MJP30" s="59"/>
      <c r="MJQ30" s="59"/>
      <c r="MJS30" s="59"/>
      <c r="MJU30" s="59"/>
      <c r="MJZ30" s="59"/>
      <c r="MKA30" s="59"/>
      <c r="MKB30" s="59"/>
      <c r="MKC30" s="59"/>
      <c r="MKD30" s="59"/>
      <c r="MKE30" s="59"/>
      <c r="MKF30" s="59"/>
      <c r="MKH30" s="59"/>
      <c r="MKI30" s="59"/>
      <c r="MKJ30" s="59"/>
      <c r="MKL30" s="59"/>
      <c r="MKN30" s="59"/>
      <c r="MKS30" s="59"/>
      <c r="MKT30" s="59"/>
      <c r="MKU30" s="59"/>
      <c r="MKV30" s="59"/>
      <c r="MKW30" s="59"/>
      <c r="MKX30" s="59"/>
      <c r="MKY30" s="59"/>
      <c r="MLA30" s="59"/>
      <c r="MLB30" s="59"/>
      <c r="MLC30" s="59"/>
      <c r="MLE30" s="59"/>
      <c r="MLG30" s="59"/>
      <c r="MLL30" s="59"/>
      <c r="MLM30" s="59"/>
      <c r="MLN30" s="59"/>
      <c r="MLO30" s="59"/>
      <c r="MLP30" s="59"/>
      <c r="MLQ30" s="59"/>
      <c r="MLR30" s="59"/>
      <c r="MLT30" s="59"/>
      <c r="MLU30" s="59"/>
      <c r="MLV30" s="59"/>
      <c r="MLX30" s="59"/>
      <c r="MLZ30" s="59"/>
      <c r="MME30" s="59"/>
      <c r="MMF30" s="59"/>
      <c r="MMG30" s="59"/>
      <c r="MMH30" s="59"/>
      <c r="MMI30" s="59"/>
      <c r="MMJ30" s="59"/>
      <c r="MMK30" s="59"/>
      <c r="MMM30" s="59"/>
      <c r="MMN30" s="59"/>
      <c r="MMO30" s="59"/>
      <c r="MMQ30" s="59"/>
      <c r="MMS30" s="59"/>
      <c r="MMX30" s="59"/>
      <c r="MMY30" s="59"/>
      <c r="MMZ30" s="59"/>
      <c r="MNA30" s="59"/>
      <c r="MNB30" s="59"/>
      <c r="MNC30" s="59"/>
      <c r="MND30" s="59"/>
      <c r="MNF30" s="59"/>
      <c r="MNG30" s="59"/>
      <c r="MNH30" s="59"/>
      <c r="MNJ30" s="59"/>
      <c r="MNL30" s="59"/>
      <c r="MNQ30" s="59"/>
      <c r="MNR30" s="59"/>
      <c r="MNS30" s="59"/>
      <c r="MNT30" s="59"/>
      <c r="MNU30" s="59"/>
      <c r="MNV30" s="59"/>
      <c r="MNW30" s="59"/>
      <c r="MNY30" s="59"/>
      <c r="MNZ30" s="59"/>
      <c r="MOA30" s="59"/>
      <c r="MOC30" s="59"/>
      <c r="MOE30" s="59"/>
      <c r="MOJ30" s="59"/>
      <c r="MOK30" s="59"/>
      <c r="MOL30" s="59"/>
      <c r="MOM30" s="59"/>
      <c r="MON30" s="59"/>
      <c r="MOO30" s="59"/>
      <c r="MOP30" s="59"/>
      <c r="MOR30" s="59"/>
      <c r="MOS30" s="59"/>
      <c r="MOT30" s="59"/>
      <c r="MOV30" s="59"/>
      <c r="MOX30" s="59"/>
      <c r="MPC30" s="59"/>
      <c r="MPD30" s="59"/>
      <c r="MPE30" s="59"/>
      <c r="MPF30" s="59"/>
      <c r="MPG30" s="59"/>
      <c r="MPH30" s="59"/>
      <c r="MPI30" s="59"/>
      <c r="MPK30" s="59"/>
      <c r="MPL30" s="59"/>
      <c r="MPM30" s="59"/>
      <c r="MPO30" s="59"/>
      <c r="MPQ30" s="59"/>
      <c r="MPV30" s="59"/>
      <c r="MPW30" s="59"/>
      <c r="MPX30" s="59"/>
      <c r="MPY30" s="59"/>
      <c r="MPZ30" s="59"/>
      <c r="MQA30" s="59"/>
      <c r="MQB30" s="59"/>
      <c r="MQD30" s="59"/>
      <c r="MQE30" s="59"/>
      <c r="MQF30" s="59"/>
      <c r="MQH30" s="59"/>
      <c r="MQJ30" s="59"/>
      <c r="MQO30" s="59"/>
      <c r="MQP30" s="59"/>
      <c r="MQQ30" s="59"/>
      <c r="MQR30" s="59"/>
      <c r="MQS30" s="59"/>
      <c r="MQT30" s="59"/>
      <c r="MQU30" s="59"/>
      <c r="MQW30" s="59"/>
      <c r="MQX30" s="59"/>
      <c r="MQY30" s="59"/>
      <c r="MRA30" s="59"/>
      <c r="MRC30" s="59"/>
      <c r="MRH30" s="59"/>
      <c r="MRI30" s="59"/>
      <c r="MRJ30" s="59"/>
      <c r="MRK30" s="59"/>
      <c r="MRL30" s="59"/>
      <c r="MRM30" s="59"/>
      <c r="MRN30" s="59"/>
      <c r="MRP30" s="59"/>
      <c r="MRQ30" s="59"/>
      <c r="MRR30" s="59"/>
      <c r="MRT30" s="59"/>
      <c r="MRV30" s="59"/>
      <c r="MSA30" s="59"/>
      <c r="MSB30" s="59"/>
      <c r="MSC30" s="59"/>
      <c r="MSD30" s="59"/>
      <c r="MSE30" s="59"/>
      <c r="MSF30" s="59"/>
      <c r="MSG30" s="59"/>
      <c r="MSI30" s="59"/>
      <c r="MSJ30" s="59"/>
      <c r="MSK30" s="59"/>
      <c r="MSM30" s="59"/>
      <c r="MSO30" s="59"/>
      <c r="MST30" s="59"/>
      <c r="MSU30" s="59"/>
      <c r="MSV30" s="59"/>
      <c r="MSW30" s="59"/>
      <c r="MSX30" s="59"/>
      <c r="MSY30" s="59"/>
      <c r="MSZ30" s="59"/>
      <c r="MTB30" s="59"/>
      <c r="MTC30" s="59"/>
      <c r="MTD30" s="59"/>
      <c r="MTF30" s="59"/>
      <c r="MTH30" s="59"/>
      <c r="MTM30" s="59"/>
      <c r="MTN30" s="59"/>
      <c r="MTO30" s="59"/>
      <c r="MTP30" s="59"/>
      <c r="MTQ30" s="59"/>
      <c r="MTR30" s="59"/>
      <c r="MTS30" s="59"/>
      <c r="MTU30" s="59"/>
      <c r="MTV30" s="59"/>
      <c r="MTW30" s="59"/>
      <c r="MTY30" s="59"/>
      <c r="MUA30" s="59"/>
      <c r="MUF30" s="59"/>
      <c r="MUG30" s="59"/>
      <c r="MUH30" s="59"/>
      <c r="MUI30" s="59"/>
      <c r="MUJ30" s="59"/>
      <c r="MUK30" s="59"/>
      <c r="MUL30" s="59"/>
      <c r="MUN30" s="59"/>
      <c r="MUO30" s="59"/>
      <c r="MUP30" s="59"/>
      <c r="MUR30" s="59"/>
      <c r="MUT30" s="59"/>
      <c r="MUY30" s="59"/>
      <c r="MUZ30" s="59"/>
      <c r="MVA30" s="59"/>
      <c r="MVB30" s="59"/>
      <c r="MVC30" s="59"/>
      <c r="MVD30" s="59"/>
      <c r="MVE30" s="59"/>
      <c r="MVG30" s="59"/>
      <c r="MVH30" s="59"/>
      <c r="MVI30" s="59"/>
      <c r="MVK30" s="59"/>
      <c r="MVM30" s="59"/>
      <c r="MVR30" s="59"/>
      <c r="MVS30" s="59"/>
      <c r="MVT30" s="59"/>
      <c r="MVU30" s="59"/>
      <c r="MVV30" s="59"/>
      <c r="MVW30" s="59"/>
      <c r="MVX30" s="59"/>
      <c r="MVZ30" s="59"/>
      <c r="MWA30" s="59"/>
      <c r="MWB30" s="59"/>
      <c r="MWD30" s="59"/>
      <c r="MWF30" s="59"/>
      <c r="MWK30" s="59"/>
      <c r="MWL30" s="59"/>
      <c r="MWM30" s="59"/>
      <c r="MWN30" s="59"/>
      <c r="MWO30" s="59"/>
      <c r="MWP30" s="59"/>
      <c r="MWQ30" s="59"/>
      <c r="MWS30" s="59"/>
      <c r="MWT30" s="59"/>
      <c r="MWU30" s="59"/>
      <c r="MWW30" s="59"/>
      <c r="MWY30" s="59"/>
      <c r="MXD30" s="59"/>
      <c r="MXE30" s="59"/>
      <c r="MXF30" s="59"/>
      <c r="MXG30" s="59"/>
      <c r="MXH30" s="59"/>
      <c r="MXI30" s="59"/>
      <c r="MXJ30" s="59"/>
      <c r="MXL30" s="59"/>
      <c r="MXM30" s="59"/>
      <c r="MXN30" s="59"/>
      <c r="MXP30" s="59"/>
      <c r="MXR30" s="59"/>
      <c r="MXW30" s="59"/>
      <c r="MXX30" s="59"/>
      <c r="MXY30" s="59"/>
      <c r="MXZ30" s="59"/>
      <c r="MYA30" s="59"/>
      <c r="MYB30" s="59"/>
      <c r="MYC30" s="59"/>
      <c r="MYE30" s="59"/>
      <c r="MYF30" s="59"/>
      <c r="MYG30" s="59"/>
      <c r="MYI30" s="59"/>
      <c r="MYK30" s="59"/>
      <c r="MYP30" s="59"/>
      <c r="MYQ30" s="59"/>
      <c r="MYR30" s="59"/>
      <c r="MYS30" s="59"/>
      <c r="MYT30" s="59"/>
      <c r="MYU30" s="59"/>
      <c r="MYV30" s="59"/>
      <c r="MYX30" s="59"/>
      <c r="MYY30" s="59"/>
      <c r="MYZ30" s="59"/>
      <c r="MZB30" s="59"/>
      <c r="MZD30" s="59"/>
      <c r="MZI30" s="59"/>
      <c r="MZJ30" s="59"/>
      <c r="MZK30" s="59"/>
      <c r="MZL30" s="59"/>
      <c r="MZM30" s="59"/>
      <c r="MZN30" s="59"/>
      <c r="MZO30" s="59"/>
      <c r="MZQ30" s="59"/>
      <c r="MZR30" s="59"/>
      <c r="MZS30" s="59"/>
      <c r="MZU30" s="59"/>
      <c r="MZW30" s="59"/>
      <c r="NAB30" s="59"/>
      <c r="NAC30" s="59"/>
      <c r="NAD30" s="59"/>
      <c r="NAE30" s="59"/>
      <c r="NAF30" s="59"/>
      <c r="NAG30" s="59"/>
      <c r="NAH30" s="59"/>
      <c r="NAJ30" s="59"/>
      <c r="NAK30" s="59"/>
      <c r="NAL30" s="59"/>
      <c r="NAN30" s="59"/>
      <c r="NAP30" s="59"/>
      <c r="NAU30" s="59"/>
      <c r="NAV30" s="59"/>
      <c r="NAW30" s="59"/>
      <c r="NAX30" s="59"/>
      <c r="NAY30" s="59"/>
      <c r="NAZ30" s="59"/>
      <c r="NBA30" s="59"/>
      <c r="NBC30" s="59"/>
      <c r="NBD30" s="59"/>
      <c r="NBE30" s="59"/>
      <c r="NBG30" s="59"/>
      <c r="NBI30" s="59"/>
      <c r="NBN30" s="59"/>
      <c r="NBO30" s="59"/>
      <c r="NBP30" s="59"/>
      <c r="NBQ30" s="59"/>
      <c r="NBR30" s="59"/>
      <c r="NBS30" s="59"/>
      <c r="NBT30" s="59"/>
      <c r="NBV30" s="59"/>
      <c r="NBW30" s="59"/>
      <c r="NBX30" s="59"/>
      <c r="NBZ30" s="59"/>
      <c r="NCB30" s="59"/>
      <c r="NCG30" s="59"/>
      <c r="NCH30" s="59"/>
      <c r="NCI30" s="59"/>
      <c r="NCJ30" s="59"/>
      <c r="NCK30" s="59"/>
      <c r="NCL30" s="59"/>
      <c r="NCM30" s="59"/>
      <c r="NCO30" s="59"/>
      <c r="NCP30" s="59"/>
      <c r="NCQ30" s="59"/>
      <c r="NCS30" s="59"/>
      <c r="NCU30" s="59"/>
      <c r="NCZ30" s="59"/>
      <c r="NDA30" s="59"/>
      <c r="NDB30" s="59"/>
      <c r="NDC30" s="59"/>
      <c r="NDD30" s="59"/>
      <c r="NDE30" s="59"/>
      <c r="NDF30" s="59"/>
      <c r="NDH30" s="59"/>
      <c r="NDI30" s="59"/>
      <c r="NDJ30" s="59"/>
      <c r="NDL30" s="59"/>
      <c r="NDN30" s="59"/>
      <c r="NDS30" s="59"/>
      <c r="NDT30" s="59"/>
      <c r="NDU30" s="59"/>
      <c r="NDV30" s="59"/>
      <c r="NDW30" s="59"/>
      <c r="NDX30" s="59"/>
      <c r="NDY30" s="59"/>
      <c r="NEA30" s="59"/>
      <c r="NEB30" s="59"/>
      <c r="NEC30" s="59"/>
      <c r="NEE30" s="59"/>
      <c r="NEG30" s="59"/>
      <c r="NEL30" s="59"/>
      <c r="NEM30" s="59"/>
      <c r="NEN30" s="59"/>
      <c r="NEO30" s="59"/>
      <c r="NEP30" s="59"/>
      <c r="NEQ30" s="59"/>
      <c r="NER30" s="59"/>
      <c r="NET30" s="59"/>
      <c r="NEU30" s="59"/>
      <c r="NEV30" s="59"/>
      <c r="NEX30" s="59"/>
      <c r="NEZ30" s="59"/>
      <c r="NFE30" s="59"/>
      <c r="NFF30" s="59"/>
      <c r="NFG30" s="59"/>
      <c r="NFH30" s="59"/>
      <c r="NFI30" s="59"/>
      <c r="NFJ30" s="59"/>
      <c r="NFK30" s="59"/>
      <c r="NFM30" s="59"/>
      <c r="NFN30" s="59"/>
      <c r="NFO30" s="59"/>
      <c r="NFQ30" s="59"/>
      <c r="NFS30" s="59"/>
      <c r="NFX30" s="59"/>
      <c r="NFY30" s="59"/>
      <c r="NFZ30" s="59"/>
      <c r="NGA30" s="59"/>
      <c r="NGB30" s="59"/>
      <c r="NGC30" s="59"/>
      <c r="NGD30" s="59"/>
      <c r="NGF30" s="59"/>
      <c r="NGG30" s="59"/>
      <c r="NGH30" s="59"/>
      <c r="NGJ30" s="59"/>
      <c r="NGL30" s="59"/>
      <c r="NGQ30" s="59"/>
      <c r="NGR30" s="59"/>
      <c r="NGS30" s="59"/>
      <c r="NGT30" s="59"/>
      <c r="NGU30" s="59"/>
      <c r="NGV30" s="59"/>
      <c r="NGW30" s="59"/>
      <c r="NGY30" s="59"/>
      <c r="NGZ30" s="59"/>
      <c r="NHA30" s="59"/>
      <c r="NHC30" s="59"/>
      <c r="NHE30" s="59"/>
      <c r="NHJ30" s="59"/>
      <c r="NHK30" s="59"/>
      <c r="NHL30" s="59"/>
      <c r="NHM30" s="59"/>
      <c r="NHN30" s="59"/>
      <c r="NHO30" s="59"/>
      <c r="NHP30" s="59"/>
      <c r="NHR30" s="59"/>
      <c r="NHS30" s="59"/>
      <c r="NHT30" s="59"/>
      <c r="NHV30" s="59"/>
      <c r="NHX30" s="59"/>
      <c r="NIC30" s="59"/>
      <c r="NID30" s="59"/>
      <c r="NIE30" s="59"/>
      <c r="NIF30" s="59"/>
      <c r="NIG30" s="59"/>
      <c r="NIH30" s="59"/>
      <c r="NII30" s="59"/>
      <c r="NIK30" s="59"/>
      <c r="NIL30" s="59"/>
      <c r="NIM30" s="59"/>
      <c r="NIO30" s="59"/>
      <c r="NIQ30" s="59"/>
      <c r="NIV30" s="59"/>
      <c r="NIW30" s="59"/>
      <c r="NIX30" s="59"/>
      <c r="NIY30" s="59"/>
      <c r="NIZ30" s="59"/>
      <c r="NJA30" s="59"/>
      <c r="NJB30" s="59"/>
      <c r="NJD30" s="59"/>
      <c r="NJE30" s="59"/>
      <c r="NJF30" s="59"/>
      <c r="NJH30" s="59"/>
      <c r="NJJ30" s="59"/>
      <c r="NJO30" s="59"/>
      <c r="NJP30" s="59"/>
      <c r="NJQ30" s="59"/>
      <c r="NJR30" s="59"/>
      <c r="NJS30" s="59"/>
      <c r="NJT30" s="59"/>
      <c r="NJU30" s="59"/>
      <c r="NJW30" s="59"/>
      <c r="NJX30" s="59"/>
      <c r="NJY30" s="59"/>
      <c r="NKA30" s="59"/>
      <c r="NKC30" s="59"/>
      <c r="NKH30" s="59"/>
      <c r="NKI30" s="59"/>
      <c r="NKJ30" s="59"/>
      <c r="NKK30" s="59"/>
      <c r="NKL30" s="59"/>
      <c r="NKM30" s="59"/>
      <c r="NKN30" s="59"/>
      <c r="NKP30" s="59"/>
      <c r="NKQ30" s="59"/>
      <c r="NKR30" s="59"/>
      <c r="NKT30" s="59"/>
      <c r="NKV30" s="59"/>
      <c r="NLA30" s="59"/>
      <c r="NLB30" s="59"/>
      <c r="NLC30" s="59"/>
      <c r="NLD30" s="59"/>
      <c r="NLE30" s="59"/>
      <c r="NLF30" s="59"/>
      <c r="NLG30" s="59"/>
      <c r="NLI30" s="59"/>
      <c r="NLJ30" s="59"/>
      <c r="NLK30" s="59"/>
      <c r="NLM30" s="59"/>
      <c r="NLO30" s="59"/>
      <c r="NLT30" s="59"/>
      <c r="NLU30" s="59"/>
      <c r="NLV30" s="59"/>
      <c r="NLW30" s="59"/>
      <c r="NLX30" s="59"/>
      <c r="NLY30" s="59"/>
      <c r="NLZ30" s="59"/>
      <c r="NMB30" s="59"/>
      <c r="NMC30" s="59"/>
      <c r="NMD30" s="59"/>
      <c r="NMF30" s="59"/>
      <c r="NMH30" s="59"/>
      <c r="NMM30" s="59"/>
      <c r="NMN30" s="59"/>
      <c r="NMO30" s="59"/>
      <c r="NMP30" s="59"/>
      <c r="NMQ30" s="59"/>
      <c r="NMR30" s="59"/>
      <c r="NMS30" s="59"/>
      <c r="NMU30" s="59"/>
      <c r="NMV30" s="59"/>
      <c r="NMW30" s="59"/>
      <c r="NMY30" s="59"/>
      <c r="NNA30" s="59"/>
      <c r="NNF30" s="59"/>
      <c r="NNG30" s="59"/>
      <c r="NNH30" s="59"/>
      <c r="NNI30" s="59"/>
      <c r="NNJ30" s="59"/>
      <c r="NNK30" s="59"/>
      <c r="NNL30" s="59"/>
      <c r="NNN30" s="59"/>
      <c r="NNO30" s="59"/>
      <c r="NNP30" s="59"/>
      <c r="NNR30" s="59"/>
      <c r="NNT30" s="59"/>
      <c r="NNY30" s="59"/>
      <c r="NNZ30" s="59"/>
      <c r="NOA30" s="59"/>
      <c r="NOB30" s="59"/>
      <c r="NOC30" s="59"/>
      <c r="NOD30" s="59"/>
      <c r="NOE30" s="59"/>
      <c r="NOG30" s="59"/>
      <c r="NOH30" s="59"/>
      <c r="NOI30" s="59"/>
      <c r="NOK30" s="59"/>
      <c r="NOM30" s="59"/>
      <c r="NOR30" s="59"/>
      <c r="NOS30" s="59"/>
      <c r="NOT30" s="59"/>
      <c r="NOU30" s="59"/>
      <c r="NOV30" s="59"/>
      <c r="NOW30" s="59"/>
      <c r="NOX30" s="59"/>
      <c r="NOZ30" s="59"/>
      <c r="NPA30" s="59"/>
      <c r="NPB30" s="59"/>
      <c r="NPD30" s="59"/>
      <c r="NPF30" s="59"/>
      <c r="NPK30" s="59"/>
      <c r="NPL30" s="59"/>
      <c r="NPM30" s="59"/>
      <c r="NPN30" s="59"/>
      <c r="NPO30" s="59"/>
      <c r="NPP30" s="59"/>
      <c r="NPQ30" s="59"/>
      <c r="NPS30" s="59"/>
      <c r="NPT30" s="59"/>
      <c r="NPU30" s="59"/>
      <c r="NPW30" s="59"/>
      <c r="NPY30" s="59"/>
      <c r="NQD30" s="59"/>
      <c r="NQE30" s="59"/>
      <c r="NQF30" s="59"/>
      <c r="NQG30" s="59"/>
      <c r="NQH30" s="59"/>
      <c r="NQI30" s="59"/>
      <c r="NQJ30" s="59"/>
      <c r="NQL30" s="59"/>
      <c r="NQM30" s="59"/>
      <c r="NQN30" s="59"/>
      <c r="NQP30" s="59"/>
      <c r="NQR30" s="59"/>
      <c r="NQW30" s="59"/>
      <c r="NQX30" s="59"/>
      <c r="NQY30" s="59"/>
      <c r="NQZ30" s="59"/>
      <c r="NRA30" s="59"/>
      <c r="NRB30" s="59"/>
      <c r="NRC30" s="59"/>
      <c r="NRE30" s="59"/>
      <c r="NRF30" s="59"/>
      <c r="NRG30" s="59"/>
      <c r="NRI30" s="59"/>
      <c r="NRK30" s="59"/>
      <c r="NRP30" s="59"/>
      <c r="NRQ30" s="59"/>
      <c r="NRR30" s="59"/>
      <c r="NRS30" s="59"/>
      <c r="NRT30" s="59"/>
      <c r="NRU30" s="59"/>
      <c r="NRV30" s="59"/>
      <c r="NRX30" s="59"/>
      <c r="NRY30" s="59"/>
      <c r="NRZ30" s="59"/>
      <c r="NSB30" s="59"/>
      <c r="NSD30" s="59"/>
      <c r="NSI30" s="59"/>
      <c r="NSJ30" s="59"/>
      <c r="NSK30" s="59"/>
      <c r="NSL30" s="59"/>
      <c r="NSM30" s="59"/>
      <c r="NSN30" s="59"/>
      <c r="NSO30" s="59"/>
      <c r="NSQ30" s="59"/>
      <c r="NSR30" s="59"/>
      <c r="NSS30" s="59"/>
      <c r="NSU30" s="59"/>
      <c r="NSW30" s="59"/>
      <c r="NTB30" s="59"/>
      <c r="NTC30" s="59"/>
      <c r="NTD30" s="59"/>
      <c r="NTE30" s="59"/>
      <c r="NTF30" s="59"/>
      <c r="NTG30" s="59"/>
      <c r="NTH30" s="59"/>
      <c r="NTJ30" s="59"/>
      <c r="NTK30" s="59"/>
      <c r="NTL30" s="59"/>
      <c r="NTN30" s="59"/>
      <c r="NTP30" s="59"/>
      <c r="NTU30" s="59"/>
      <c r="NTV30" s="59"/>
      <c r="NTW30" s="59"/>
      <c r="NTX30" s="59"/>
      <c r="NTY30" s="59"/>
      <c r="NTZ30" s="59"/>
      <c r="NUA30" s="59"/>
      <c r="NUC30" s="59"/>
      <c r="NUD30" s="59"/>
      <c r="NUE30" s="59"/>
      <c r="NUG30" s="59"/>
      <c r="NUI30" s="59"/>
      <c r="NUN30" s="59"/>
      <c r="NUO30" s="59"/>
      <c r="NUP30" s="59"/>
      <c r="NUQ30" s="59"/>
      <c r="NUR30" s="59"/>
      <c r="NUS30" s="59"/>
      <c r="NUT30" s="59"/>
      <c r="NUV30" s="59"/>
      <c r="NUW30" s="59"/>
      <c r="NUX30" s="59"/>
      <c r="NUZ30" s="59"/>
      <c r="NVB30" s="59"/>
      <c r="NVG30" s="59"/>
      <c r="NVH30" s="59"/>
      <c r="NVI30" s="59"/>
      <c r="NVJ30" s="59"/>
      <c r="NVK30" s="59"/>
      <c r="NVL30" s="59"/>
      <c r="NVM30" s="59"/>
      <c r="NVO30" s="59"/>
      <c r="NVP30" s="59"/>
      <c r="NVQ30" s="59"/>
      <c r="NVS30" s="59"/>
      <c r="NVU30" s="59"/>
      <c r="NVZ30" s="59"/>
      <c r="NWA30" s="59"/>
      <c r="NWB30" s="59"/>
      <c r="NWC30" s="59"/>
      <c r="NWD30" s="59"/>
      <c r="NWE30" s="59"/>
      <c r="NWF30" s="59"/>
      <c r="NWH30" s="59"/>
      <c r="NWI30" s="59"/>
      <c r="NWJ30" s="59"/>
      <c r="NWL30" s="59"/>
      <c r="NWN30" s="59"/>
      <c r="NWS30" s="59"/>
      <c r="NWT30" s="59"/>
      <c r="NWU30" s="59"/>
      <c r="NWV30" s="59"/>
      <c r="NWW30" s="59"/>
      <c r="NWX30" s="59"/>
      <c r="NWY30" s="59"/>
      <c r="NXA30" s="59"/>
      <c r="NXB30" s="59"/>
      <c r="NXC30" s="59"/>
      <c r="NXE30" s="59"/>
      <c r="NXG30" s="59"/>
      <c r="NXL30" s="59"/>
      <c r="NXM30" s="59"/>
      <c r="NXN30" s="59"/>
      <c r="NXO30" s="59"/>
      <c r="NXP30" s="59"/>
      <c r="NXQ30" s="59"/>
      <c r="NXR30" s="59"/>
      <c r="NXT30" s="59"/>
      <c r="NXU30" s="59"/>
      <c r="NXV30" s="59"/>
      <c r="NXX30" s="59"/>
      <c r="NXZ30" s="59"/>
      <c r="NYE30" s="59"/>
      <c r="NYF30" s="59"/>
      <c r="NYG30" s="59"/>
      <c r="NYH30" s="59"/>
      <c r="NYI30" s="59"/>
      <c r="NYJ30" s="59"/>
      <c r="NYK30" s="59"/>
      <c r="NYM30" s="59"/>
      <c r="NYN30" s="59"/>
      <c r="NYO30" s="59"/>
      <c r="NYQ30" s="59"/>
      <c r="NYS30" s="59"/>
      <c r="NYX30" s="59"/>
      <c r="NYY30" s="59"/>
      <c r="NYZ30" s="59"/>
      <c r="NZA30" s="59"/>
      <c r="NZB30" s="59"/>
      <c r="NZC30" s="59"/>
      <c r="NZD30" s="59"/>
      <c r="NZF30" s="59"/>
      <c r="NZG30" s="59"/>
      <c r="NZH30" s="59"/>
      <c r="NZJ30" s="59"/>
      <c r="NZL30" s="59"/>
      <c r="NZQ30" s="59"/>
      <c r="NZR30" s="59"/>
      <c r="NZS30" s="59"/>
      <c r="NZT30" s="59"/>
      <c r="NZU30" s="59"/>
      <c r="NZV30" s="59"/>
      <c r="NZW30" s="59"/>
      <c r="NZY30" s="59"/>
      <c r="NZZ30" s="59"/>
      <c r="OAA30" s="59"/>
      <c r="OAC30" s="59"/>
      <c r="OAE30" s="59"/>
      <c r="OAJ30" s="59"/>
      <c r="OAK30" s="59"/>
      <c r="OAL30" s="59"/>
      <c r="OAM30" s="59"/>
      <c r="OAN30" s="59"/>
      <c r="OAO30" s="59"/>
      <c r="OAP30" s="59"/>
      <c r="OAR30" s="59"/>
      <c r="OAS30" s="59"/>
      <c r="OAT30" s="59"/>
      <c r="OAV30" s="59"/>
      <c r="OAX30" s="59"/>
      <c r="OBC30" s="59"/>
      <c r="OBD30" s="59"/>
      <c r="OBE30" s="59"/>
      <c r="OBF30" s="59"/>
      <c r="OBG30" s="59"/>
      <c r="OBH30" s="59"/>
      <c r="OBI30" s="59"/>
      <c r="OBK30" s="59"/>
      <c r="OBL30" s="59"/>
      <c r="OBM30" s="59"/>
      <c r="OBO30" s="59"/>
      <c r="OBQ30" s="59"/>
      <c r="OBV30" s="59"/>
      <c r="OBW30" s="59"/>
      <c r="OBX30" s="59"/>
      <c r="OBY30" s="59"/>
      <c r="OBZ30" s="59"/>
      <c r="OCA30" s="59"/>
      <c r="OCB30" s="59"/>
      <c r="OCD30" s="59"/>
      <c r="OCE30" s="59"/>
      <c r="OCF30" s="59"/>
      <c r="OCH30" s="59"/>
      <c r="OCJ30" s="59"/>
      <c r="OCO30" s="59"/>
      <c r="OCP30" s="59"/>
      <c r="OCQ30" s="59"/>
      <c r="OCR30" s="59"/>
      <c r="OCS30" s="59"/>
      <c r="OCT30" s="59"/>
      <c r="OCU30" s="59"/>
      <c r="OCW30" s="59"/>
      <c r="OCX30" s="59"/>
      <c r="OCY30" s="59"/>
      <c r="ODA30" s="59"/>
      <c r="ODC30" s="59"/>
      <c r="ODH30" s="59"/>
      <c r="ODI30" s="59"/>
      <c r="ODJ30" s="59"/>
      <c r="ODK30" s="59"/>
      <c r="ODL30" s="59"/>
      <c r="ODM30" s="59"/>
      <c r="ODN30" s="59"/>
      <c r="ODP30" s="59"/>
      <c r="ODQ30" s="59"/>
      <c r="ODR30" s="59"/>
      <c r="ODT30" s="59"/>
      <c r="ODV30" s="59"/>
      <c r="OEA30" s="59"/>
      <c r="OEB30" s="59"/>
      <c r="OEC30" s="59"/>
      <c r="OED30" s="59"/>
      <c r="OEE30" s="59"/>
      <c r="OEF30" s="59"/>
      <c r="OEG30" s="59"/>
      <c r="OEI30" s="59"/>
      <c r="OEJ30" s="59"/>
      <c r="OEK30" s="59"/>
      <c r="OEM30" s="59"/>
      <c r="OEO30" s="59"/>
      <c r="OET30" s="59"/>
      <c r="OEU30" s="59"/>
      <c r="OEV30" s="59"/>
      <c r="OEW30" s="59"/>
      <c r="OEX30" s="59"/>
      <c r="OEY30" s="59"/>
      <c r="OEZ30" s="59"/>
      <c r="OFB30" s="59"/>
      <c r="OFC30" s="59"/>
      <c r="OFD30" s="59"/>
      <c r="OFF30" s="59"/>
      <c r="OFH30" s="59"/>
      <c r="OFM30" s="59"/>
      <c r="OFN30" s="59"/>
      <c r="OFO30" s="59"/>
      <c r="OFP30" s="59"/>
      <c r="OFQ30" s="59"/>
      <c r="OFR30" s="59"/>
      <c r="OFS30" s="59"/>
      <c r="OFU30" s="59"/>
      <c r="OFV30" s="59"/>
      <c r="OFW30" s="59"/>
      <c r="OFY30" s="59"/>
      <c r="OGA30" s="59"/>
      <c r="OGF30" s="59"/>
      <c r="OGG30" s="59"/>
      <c r="OGH30" s="59"/>
      <c r="OGI30" s="59"/>
      <c r="OGJ30" s="59"/>
      <c r="OGK30" s="59"/>
      <c r="OGL30" s="59"/>
      <c r="OGN30" s="59"/>
      <c r="OGO30" s="59"/>
      <c r="OGP30" s="59"/>
      <c r="OGR30" s="59"/>
      <c r="OGT30" s="59"/>
      <c r="OGY30" s="59"/>
      <c r="OGZ30" s="59"/>
      <c r="OHA30" s="59"/>
      <c r="OHB30" s="59"/>
      <c r="OHC30" s="59"/>
      <c r="OHD30" s="59"/>
      <c r="OHE30" s="59"/>
      <c r="OHG30" s="59"/>
      <c r="OHH30" s="59"/>
      <c r="OHI30" s="59"/>
      <c r="OHK30" s="59"/>
      <c r="OHM30" s="59"/>
      <c r="OHR30" s="59"/>
      <c r="OHS30" s="59"/>
      <c r="OHT30" s="59"/>
      <c r="OHU30" s="59"/>
      <c r="OHV30" s="59"/>
      <c r="OHW30" s="59"/>
      <c r="OHX30" s="59"/>
      <c r="OHZ30" s="59"/>
      <c r="OIA30" s="59"/>
      <c r="OIB30" s="59"/>
      <c r="OID30" s="59"/>
      <c r="OIF30" s="59"/>
      <c r="OIK30" s="59"/>
      <c r="OIL30" s="59"/>
      <c r="OIM30" s="59"/>
      <c r="OIN30" s="59"/>
      <c r="OIO30" s="59"/>
      <c r="OIP30" s="59"/>
      <c r="OIQ30" s="59"/>
      <c r="OIS30" s="59"/>
      <c r="OIT30" s="59"/>
      <c r="OIU30" s="59"/>
      <c r="OIW30" s="59"/>
      <c r="OIY30" s="59"/>
      <c r="OJD30" s="59"/>
      <c r="OJE30" s="59"/>
      <c r="OJF30" s="59"/>
      <c r="OJG30" s="59"/>
      <c r="OJH30" s="59"/>
      <c r="OJI30" s="59"/>
      <c r="OJJ30" s="59"/>
      <c r="OJL30" s="59"/>
      <c r="OJM30" s="59"/>
      <c r="OJN30" s="59"/>
      <c r="OJP30" s="59"/>
      <c r="OJR30" s="59"/>
      <c r="OJW30" s="59"/>
      <c r="OJX30" s="59"/>
      <c r="OJY30" s="59"/>
      <c r="OJZ30" s="59"/>
      <c r="OKA30" s="59"/>
      <c r="OKB30" s="59"/>
      <c r="OKC30" s="59"/>
      <c r="OKE30" s="59"/>
      <c r="OKF30" s="59"/>
      <c r="OKG30" s="59"/>
      <c r="OKI30" s="59"/>
      <c r="OKK30" s="59"/>
      <c r="OKP30" s="59"/>
      <c r="OKQ30" s="59"/>
      <c r="OKR30" s="59"/>
      <c r="OKS30" s="59"/>
      <c r="OKT30" s="59"/>
      <c r="OKU30" s="59"/>
      <c r="OKV30" s="59"/>
      <c r="OKX30" s="59"/>
      <c r="OKY30" s="59"/>
      <c r="OKZ30" s="59"/>
      <c r="OLB30" s="59"/>
      <c r="OLD30" s="59"/>
      <c r="OLI30" s="59"/>
      <c r="OLJ30" s="59"/>
      <c r="OLK30" s="59"/>
      <c r="OLL30" s="59"/>
      <c r="OLM30" s="59"/>
      <c r="OLN30" s="59"/>
      <c r="OLO30" s="59"/>
      <c r="OLQ30" s="59"/>
      <c r="OLR30" s="59"/>
      <c r="OLS30" s="59"/>
      <c r="OLU30" s="59"/>
      <c r="OLW30" s="59"/>
      <c r="OMB30" s="59"/>
      <c r="OMC30" s="59"/>
      <c r="OMD30" s="59"/>
      <c r="OME30" s="59"/>
      <c r="OMF30" s="59"/>
      <c r="OMG30" s="59"/>
      <c r="OMH30" s="59"/>
      <c r="OMJ30" s="59"/>
      <c r="OMK30" s="59"/>
      <c r="OML30" s="59"/>
      <c r="OMN30" s="59"/>
      <c r="OMP30" s="59"/>
      <c r="OMU30" s="59"/>
      <c r="OMV30" s="59"/>
      <c r="OMW30" s="59"/>
      <c r="OMX30" s="59"/>
      <c r="OMY30" s="59"/>
      <c r="OMZ30" s="59"/>
      <c r="ONA30" s="59"/>
      <c r="ONC30" s="59"/>
      <c r="OND30" s="59"/>
      <c r="ONE30" s="59"/>
      <c r="ONG30" s="59"/>
      <c r="ONI30" s="59"/>
      <c r="ONN30" s="59"/>
      <c r="ONO30" s="59"/>
      <c r="ONP30" s="59"/>
      <c r="ONQ30" s="59"/>
      <c r="ONR30" s="59"/>
      <c r="ONS30" s="59"/>
      <c r="ONT30" s="59"/>
      <c r="ONV30" s="59"/>
      <c r="ONW30" s="59"/>
      <c r="ONX30" s="59"/>
      <c r="ONZ30" s="59"/>
      <c r="OOB30" s="59"/>
      <c r="OOG30" s="59"/>
      <c r="OOH30" s="59"/>
      <c r="OOI30" s="59"/>
      <c r="OOJ30" s="59"/>
      <c r="OOK30" s="59"/>
      <c r="OOL30" s="59"/>
      <c r="OOM30" s="59"/>
      <c r="OOO30" s="59"/>
      <c r="OOP30" s="59"/>
      <c r="OOQ30" s="59"/>
      <c r="OOS30" s="59"/>
      <c r="OOU30" s="59"/>
      <c r="OOZ30" s="59"/>
      <c r="OPA30" s="59"/>
      <c r="OPB30" s="59"/>
      <c r="OPC30" s="59"/>
      <c r="OPD30" s="59"/>
      <c r="OPE30" s="59"/>
      <c r="OPF30" s="59"/>
      <c r="OPH30" s="59"/>
      <c r="OPI30" s="59"/>
      <c r="OPJ30" s="59"/>
      <c r="OPL30" s="59"/>
      <c r="OPN30" s="59"/>
      <c r="OPS30" s="59"/>
      <c r="OPT30" s="59"/>
      <c r="OPU30" s="59"/>
      <c r="OPV30" s="59"/>
      <c r="OPW30" s="59"/>
      <c r="OPX30" s="59"/>
      <c r="OPY30" s="59"/>
      <c r="OQA30" s="59"/>
      <c r="OQB30" s="59"/>
      <c r="OQC30" s="59"/>
      <c r="OQE30" s="59"/>
      <c r="OQG30" s="59"/>
      <c r="OQL30" s="59"/>
      <c r="OQM30" s="59"/>
      <c r="OQN30" s="59"/>
      <c r="OQO30" s="59"/>
      <c r="OQP30" s="59"/>
      <c r="OQQ30" s="59"/>
      <c r="OQR30" s="59"/>
      <c r="OQT30" s="59"/>
      <c r="OQU30" s="59"/>
      <c r="OQV30" s="59"/>
      <c r="OQX30" s="59"/>
      <c r="OQZ30" s="59"/>
      <c r="ORE30" s="59"/>
      <c r="ORF30" s="59"/>
      <c r="ORG30" s="59"/>
      <c r="ORH30" s="59"/>
      <c r="ORI30" s="59"/>
      <c r="ORJ30" s="59"/>
      <c r="ORK30" s="59"/>
      <c r="ORM30" s="59"/>
      <c r="ORN30" s="59"/>
      <c r="ORO30" s="59"/>
      <c r="ORQ30" s="59"/>
      <c r="ORS30" s="59"/>
      <c r="ORX30" s="59"/>
      <c r="ORY30" s="59"/>
      <c r="ORZ30" s="59"/>
      <c r="OSA30" s="59"/>
      <c r="OSB30" s="59"/>
      <c r="OSC30" s="59"/>
      <c r="OSD30" s="59"/>
      <c r="OSF30" s="59"/>
      <c r="OSG30" s="59"/>
      <c r="OSH30" s="59"/>
      <c r="OSJ30" s="59"/>
      <c r="OSL30" s="59"/>
      <c r="OSQ30" s="59"/>
      <c r="OSR30" s="59"/>
      <c r="OSS30" s="59"/>
      <c r="OST30" s="59"/>
      <c r="OSU30" s="59"/>
      <c r="OSV30" s="59"/>
      <c r="OSW30" s="59"/>
      <c r="OSY30" s="59"/>
      <c r="OSZ30" s="59"/>
      <c r="OTA30" s="59"/>
      <c r="OTC30" s="59"/>
      <c r="OTE30" s="59"/>
      <c r="OTJ30" s="59"/>
      <c r="OTK30" s="59"/>
      <c r="OTL30" s="59"/>
      <c r="OTM30" s="59"/>
      <c r="OTN30" s="59"/>
      <c r="OTO30" s="59"/>
      <c r="OTP30" s="59"/>
      <c r="OTR30" s="59"/>
      <c r="OTS30" s="59"/>
      <c r="OTT30" s="59"/>
      <c r="OTV30" s="59"/>
      <c r="OTX30" s="59"/>
      <c r="OUC30" s="59"/>
      <c r="OUD30" s="59"/>
      <c r="OUE30" s="59"/>
      <c r="OUF30" s="59"/>
      <c r="OUG30" s="59"/>
      <c r="OUH30" s="59"/>
      <c r="OUI30" s="59"/>
      <c r="OUK30" s="59"/>
      <c r="OUL30" s="59"/>
      <c r="OUM30" s="59"/>
      <c r="OUO30" s="59"/>
      <c r="OUQ30" s="59"/>
      <c r="OUV30" s="59"/>
      <c r="OUW30" s="59"/>
      <c r="OUX30" s="59"/>
      <c r="OUY30" s="59"/>
      <c r="OUZ30" s="59"/>
      <c r="OVA30" s="59"/>
      <c r="OVB30" s="59"/>
      <c r="OVD30" s="59"/>
      <c r="OVE30" s="59"/>
      <c r="OVF30" s="59"/>
      <c r="OVH30" s="59"/>
      <c r="OVJ30" s="59"/>
      <c r="OVO30" s="59"/>
      <c r="OVP30" s="59"/>
      <c r="OVQ30" s="59"/>
      <c r="OVR30" s="59"/>
      <c r="OVS30" s="59"/>
      <c r="OVT30" s="59"/>
      <c r="OVU30" s="59"/>
      <c r="OVW30" s="59"/>
      <c r="OVX30" s="59"/>
      <c r="OVY30" s="59"/>
      <c r="OWA30" s="59"/>
      <c r="OWC30" s="59"/>
      <c r="OWH30" s="59"/>
      <c r="OWI30" s="59"/>
      <c r="OWJ30" s="59"/>
      <c r="OWK30" s="59"/>
      <c r="OWL30" s="59"/>
      <c r="OWM30" s="59"/>
      <c r="OWN30" s="59"/>
      <c r="OWP30" s="59"/>
      <c r="OWQ30" s="59"/>
      <c r="OWR30" s="59"/>
      <c r="OWT30" s="59"/>
      <c r="OWV30" s="59"/>
      <c r="OXA30" s="59"/>
      <c r="OXB30" s="59"/>
      <c r="OXC30" s="59"/>
      <c r="OXD30" s="59"/>
      <c r="OXE30" s="59"/>
      <c r="OXF30" s="59"/>
      <c r="OXG30" s="59"/>
      <c r="OXI30" s="59"/>
      <c r="OXJ30" s="59"/>
      <c r="OXK30" s="59"/>
      <c r="OXM30" s="59"/>
      <c r="OXO30" s="59"/>
      <c r="OXT30" s="59"/>
      <c r="OXU30" s="59"/>
      <c r="OXV30" s="59"/>
      <c r="OXW30" s="59"/>
      <c r="OXX30" s="59"/>
      <c r="OXY30" s="59"/>
      <c r="OXZ30" s="59"/>
      <c r="OYB30" s="59"/>
      <c r="OYC30" s="59"/>
      <c r="OYD30" s="59"/>
      <c r="OYF30" s="59"/>
      <c r="OYH30" s="59"/>
      <c r="OYM30" s="59"/>
      <c r="OYN30" s="59"/>
      <c r="OYO30" s="59"/>
      <c r="OYP30" s="59"/>
      <c r="OYQ30" s="59"/>
      <c r="OYR30" s="59"/>
      <c r="OYS30" s="59"/>
      <c r="OYU30" s="59"/>
      <c r="OYV30" s="59"/>
      <c r="OYW30" s="59"/>
      <c r="OYY30" s="59"/>
      <c r="OZA30" s="59"/>
      <c r="OZF30" s="59"/>
      <c r="OZG30" s="59"/>
      <c r="OZH30" s="59"/>
      <c r="OZI30" s="59"/>
      <c r="OZJ30" s="59"/>
      <c r="OZK30" s="59"/>
      <c r="OZL30" s="59"/>
      <c r="OZN30" s="59"/>
      <c r="OZO30" s="59"/>
      <c r="OZP30" s="59"/>
      <c r="OZR30" s="59"/>
      <c r="OZT30" s="59"/>
      <c r="OZY30" s="59"/>
      <c r="OZZ30" s="59"/>
      <c r="PAA30" s="59"/>
      <c r="PAB30" s="59"/>
      <c r="PAC30" s="59"/>
      <c r="PAD30" s="59"/>
      <c r="PAE30" s="59"/>
      <c r="PAG30" s="59"/>
      <c r="PAH30" s="59"/>
      <c r="PAI30" s="59"/>
      <c r="PAK30" s="59"/>
      <c r="PAM30" s="59"/>
      <c r="PAR30" s="59"/>
      <c r="PAS30" s="59"/>
      <c r="PAT30" s="59"/>
      <c r="PAU30" s="59"/>
      <c r="PAV30" s="59"/>
      <c r="PAW30" s="59"/>
      <c r="PAX30" s="59"/>
      <c r="PAZ30" s="59"/>
      <c r="PBA30" s="59"/>
      <c r="PBB30" s="59"/>
      <c r="PBD30" s="59"/>
      <c r="PBF30" s="59"/>
      <c r="PBK30" s="59"/>
      <c r="PBL30" s="59"/>
      <c r="PBM30" s="59"/>
      <c r="PBN30" s="59"/>
      <c r="PBO30" s="59"/>
      <c r="PBP30" s="59"/>
      <c r="PBQ30" s="59"/>
      <c r="PBS30" s="59"/>
      <c r="PBT30" s="59"/>
      <c r="PBU30" s="59"/>
      <c r="PBW30" s="59"/>
      <c r="PBY30" s="59"/>
      <c r="PCD30" s="59"/>
      <c r="PCE30" s="59"/>
      <c r="PCF30" s="59"/>
      <c r="PCG30" s="59"/>
      <c r="PCH30" s="59"/>
      <c r="PCI30" s="59"/>
      <c r="PCJ30" s="59"/>
      <c r="PCL30" s="59"/>
      <c r="PCM30" s="59"/>
      <c r="PCN30" s="59"/>
      <c r="PCP30" s="59"/>
      <c r="PCR30" s="59"/>
      <c r="PCW30" s="59"/>
      <c r="PCX30" s="59"/>
      <c r="PCY30" s="59"/>
      <c r="PCZ30" s="59"/>
      <c r="PDA30" s="59"/>
      <c r="PDB30" s="59"/>
      <c r="PDC30" s="59"/>
      <c r="PDE30" s="59"/>
      <c r="PDF30" s="59"/>
      <c r="PDG30" s="59"/>
      <c r="PDI30" s="59"/>
      <c r="PDK30" s="59"/>
      <c r="PDP30" s="59"/>
      <c r="PDQ30" s="59"/>
      <c r="PDR30" s="59"/>
      <c r="PDS30" s="59"/>
      <c r="PDT30" s="59"/>
      <c r="PDU30" s="59"/>
      <c r="PDV30" s="59"/>
      <c r="PDX30" s="59"/>
      <c r="PDY30" s="59"/>
      <c r="PDZ30" s="59"/>
      <c r="PEB30" s="59"/>
      <c r="PED30" s="59"/>
      <c r="PEI30" s="59"/>
      <c r="PEJ30" s="59"/>
      <c r="PEK30" s="59"/>
      <c r="PEL30" s="59"/>
      <c r="PEM30" s="59"/>
      <c r="PEN30" s="59"/>
      <c r="PEO30" s="59"/>
      <c r="PEQ30" s="59"/>
      <c r="PER30" s="59"/>
      <c r="PES30" s="59"/>
      <c r="PEU30" s="59"/>
      <c r="PEW30" s="59"/>
      <c r="PFB30" s="59"/>
      <c r="PFC30" s="59"/>
      <c r="PFD30" s="59"/>
      <c r="PFE30" s="59"/>
      <c r="PFF30" s="59"/>
      <c r="PFG30" s="59"/>
      <c r="PFH30" s="59"/>
      <c r="PFJ30" s="59"/>
      <c r="PFK30" s="59"/>
      <c r="PFL30" s="59"/>
      <c r="PFN30" s="59"/>
      <c r="PFP30" s="59"/>
      <c r="PFU30" s="59"/>
      <c r="PFV30" s="59"/>
      <c r="PFW30" s="59"/>
      <c r="PFX30" s="59"/>
      <c r="PFY30" s="59"/>
      <c r="PFZ30" s="59"/>
      <c r="PGA30" s="59"/>
      <c r="PGC30" s="59"/>
      <c r="PGD30" s="59"/>
      <c r="PGE30" s="59"/>
      <c r="PGG30" s="59"/>
      <c r="PGI30" s="59"/>
      <c r="PGN30" s="59"/>
      <c r="PGO30" s="59"/>
      <c r="PGP30" s="59"/>
      <c r="PGQ30" s="59"/>
      <c r="PGR30" s="59"/>
      <c r="PGS30" s="59"/>
      <c r="PGT30" s="59"/>
      <c r="PGV30" s="59"/>
      <c r="PGW30" s="59"/>
      <c r="PGX30" s="59"/>
      <c r="PGZ30" s="59"/>
      <c r="PHB30" s="59"/>
      <c r="PHG30" s="59"/>
      <c r="PHH30" s="59"/>
      <c r="PHI30" s="59"/>
      <c r="PHJ30" s="59"/>
      <c r="PHK30" s="59"/>
      <c r="PHL30" s="59"/>
      <c r="PHM30" s="59"/>
      <c r="PHO30" s="59"/>
      <c r="PHP30" s="59"/>
      <c r="PHQ30" s="59"/>
      <c r="PHS30" s="59"/>
      <c r="PHU30" s="59"/>
      <c r="PHZ30" s="59"/>
      <c r="PIA30" s="59"/>
      <c r="PIB30" s="59"/>
      <c r="PIC30" s="59"/>
      <c r="PID30" s="59"/>
      <c r="PIE30" s="59"/>
      <c r="PIF30" s="59"/>
      <c r="PIH30" s="59"/>
      <c r="PII30" s="59"/>
      <c r="PIJ30" s="59"/>
      <c r="PIL30" s="59"/>
      <c r="PIN30" s="59"/>
      <c r="PIS30" s="59"/>
      <c r="PIT30" s="59"/>
      <c r="PIU30" s="59"/>
      <c r="PIV30" s="59"/>
      <c r="PIW30" s="59"/>
      <c r="PIX30" s="59"/>
      <c r="PIY30" s="59"/>
      <c r="PJA30" s="59"/>
      <c r="PJB30" s="59"/>
      <c r="PJC30" s="59"/>
      <c r="PJE30" s="59"/>
      <c r="PJG30" s="59"/>
      <c r="PJL30" s="59"/>
      <c r="PJM30" s="59"/>
      <c r="PJN30" s="59"/>
      <c r="PJO30" s="59"/>
      <c r="PJP30" s="59"/>
      <c r="PJQ30" s="59"/>
      <c r="PJR30" s="59"/>
      <c r="PJT30" s="59"/>
      <c r="PJU30" s="59"/>
      <c r="PJV30" s="59"/>
      <c r="PJX30" s="59"/>
      <c r="PJZ30" s="59"/>
      <c r="PKE30" s="59"/>
      <c r="PKF30" s="59"/>
      <c r="PKG30" s="59"/>
      <c r="PKH30" s="59"/>
      <c r="PKI30" s="59"/>
      <c r="PKJ30" s="59"/>
      <c r="PKK30" s="59"/>
      <c r="PKM30" s="59"/>
      <c r="PKN30" s="59"/>
      <c r="PKO30" s="59"/>
      <c r="PKQ30" s="59"/>
      <c r="PKS30" s="59"/>
      <c r="PKX30" s="59"/>
      <c r="PKY30" s="59"/>
      <c r="PKZ30" s="59"/>
      <c r="PLA30" s="59"/>
      <c r="PLB30" s="59"/>
      <c r="PLC30" s="59"/>
      <c r="PLD30" s="59"/>
      <c r="PLF30" s="59"/>
      <c r="PLG30" s="59"/>
      <c r="PLH30" s="59"/>
      <c r="PLJ30" s="59"/>
      <c r="PLL30" s="59"/>
      <c r="PLQ30" s="59"/>
      <c r="PLR30" s="59"/>
      <c r="PLS30" s="59"/>
      <c r="PLT30" s="59"/>
      <c r="PLU30" s="59"/>
      <c r="PLV30" s="59"/>
      <c r="PLW30" s="59"/>
      <c r="PLY30" s="59"/>
      <c r="PLZ30" s="59"/>
      <c r="PMA30" s="59"/>
      <c r="PMC30" s="59"/>
      <c r="PME30" s="59"/>
      <c r="PMJ30" s="59"/>
      <c r="PMK30" s="59"/>
      <c r="PML30" s="59"/>
      <c r="PMM30" s="59"/>
      <c r="PMN30" s="59"/>
      <c r="PMO30" s="59"/>
      <c r="PMP30" s="59"/>
      <c r="PMR30" s="59"/>
      <c r="PMS30" s="59"/>
      <c r="PMT30" s="59"/>
      <c r="PMV30" s="59"/>
      <c r="PMX30" s="59"/>
      <c r="PNC30" s="59"/>
      <c r="PND30" s="59"/>
      <c r="PNE30" s="59"/>
      <c r="PNF30" s="59"/>
      <c r="PNG30" s="59"/>
      <c r="PNH30" s="59"/>
      <c r="PNI30" s="59"/>
      <c r="PNK30" s="59"/>
      <c r="PNL30" s="59"/>
      <c r="PNM30" s="59"/>
      <c r="PNO30" s="59"/>
      <c r="PNQ30" s="59"/>
      <c r="PNV30" s="59"/>
      <c r="PNW30" s="59"/>
      <c r="PNX30" s="59"/>
      <c r="PNY30" s="59"/>
      <c r="PNZ30" s="59"/>
      <c r="POA30" s="59"/>
      <c r="POB30" s="59"/>
      <c r="POD30" s="59"/>
      <c r="POE30" s="59"/>
      <c r="POF30" s="59"/>
      <c r="POH30" s="59"/>
      <c r="POJ30" s="59"/>
      <c r="POO30" s="59"/>
      <c r="POP30" s="59"/>
      <c r="POQ30" s="59"/>
      <c r="POR30" s="59"/>
      <c r="POS30" s="59"/>
      <c r="POT30" s="59"/>
      <c r="POU30" s="59"/>
      <c r="POW30" s="59"/>
      <c r="POX30" s="59"/>
      <c r="POY30" s="59"/>
      <c r="PPA30" s="59"/>
      <c r="PPC30" s="59"/>
      <c r="PPH30" s="59"/>
      <c r="PPI30" s="59"/>
      <c r="PPJ30" s="59"/>
      <c r="PPK30" s="59"/>
      <c r="PPL30" s="59"/>
      <c r="PPM30" s="59"/>
      <c r="PPN30" s="59"/>
      <c r="PPP30" s="59"/>
      <c r="PPQ30" s="59"/>
      <c r="PPR30" s="59"/>
      <c r="PPT30" s="59"/>
      <c r="PPV30" s="59"/>
      <c r="PQA30" s="59"/>
      <c r="PQB30" s="59"/>
      <c r="PQC30" s="59"/>
      <c r="PQD30" s="59"/>
      <c r="PQE30" s="59"/>
      <c r="PQF30" s="59"/>
      <c r="PQG30" s="59"/>
      <c r="PQI30" s="59"/>
      <c r="PQJ30" s="59"/>
      <c r="PQK30" s="59"/>
      <c r="PQM30" s="59"/>
      <c r="PQO30" s="59"/>
      <c r="PQT30" s="59"/>
      <c r="PQU30" s="59"/>
      <c r="PQV30" s="59"/>
      <c r="PQW30" s="59"/>
      <c r="PQX30" s="59"/>
      <c r="PQY30" s="59"/>
      <c r="PQZ30" s="59"/>
      <c r="PRB30" s="59"/>
      <c r="PRC30" s="59"/>
      <c r="PRD30" s="59"/>
      <c r="PRF30" s="59"/>
      <c r="PRH30" s="59"/>
      <c r="PRM30" s="59"/>
      <c r="PRN30" s="59"/>
      <c r="PRO30" s="59"/>
      <c r="PRP30" s="59"/>
      <c r="PRQ30" s="59"/>
      <c r="PRR30" s="59"/>
      <c r="PRS30" s="59"/>
      <c r="PRU30" s="59"/>
      <c r="PRV30" s="59"/>
      <c r="PRW30" s="59"/>
      <c r="PRY30" s="59"/>
      <c r="PSA30" s="59"/>
      <c r="PSF30" s="59"/>
      <c r="PSG30" s="59"/>
      <c r="PSH30" s="59"/>
      <c r="PSI30" s="59"/>
      <c r="PSJ30" s="59"/>
      <c r="PSK30" s="59"/>
      <c r="PSL30" s="59"/>
      <c r="PSN30" s="59"/>
      <c r="PSO30" s="59"/>
      <c r="PSP30" s="59"/>
      <c r="PSR30" s="59"/>
      <c r="PST30" s="59"/>
      <c r="PSY30" s="59"/>
      <c r="PSZ30" s="59"/>
      <c r="PTA30" s="59"/>
      <c r="PTB30" s="59"/>
      <c r="PTC30" s="59"/>
      <c r="PTD30" s="59"/>
      <c r="PTE30" s="59"/>
      <c r="PTG30" s="59"/>
      <c r="PTH30" s="59"/>
      <c r="PTI30" s="59"/>
      <c r="PTK30" s="59"/>
      <c r="PTM30" s="59"/>
      <c r="PTR30" s="59"/>
      <c r="PTS30" s="59"/>
      <c r="PTT30" s="59"/>
      <c r="PTU30" s="59"/>
      <c r="PTV30" s="59"/>
      <c r="PTW30" s="59"/>
      <c r="PTX30" s="59"/>
      <c r="PTZ30" s="59"/>
      <c r="PUA30" s="59"/>
      <c r="PUB30" s="59"/>
      <c r="PUD30" s="59"/>
      <c r="PUF30" s="59"/>
      <c r="PUK30" s="59"/>
      <c r="PUL30" s="59"/>
      <c r="PUM30" s="59"/>
      <c r="PUN30" s="59"/>
      <c r="PUO30" s="59"/>
      <c r="PUP30" s="59"/>
      <c r="PUQ30" s="59"/>
      <c r="PUS30" s="59"/>
      <c r="PUT30" s="59"/>
      <c r="PUU30" s="59"/>
      <c r="PUW30" s="59"/>
      <c r="PUY30" s="59"/>
      <c r="PVD30" s="59"/>
      <c r="PVE30" s="59"/>
      <c r="PVF30" s="59"/>
      <c r="PVG30" s="59"/>
      <c r="PVH30" s="59"/>
      <c r="PVI30" s="59"/>
      <c r="PVJ30" s="59"/>
      <c r="PVL30" s="59"/>
      <c r="PVM30" s="59"/>
      <c r="PVN30" s="59"/>
      <c r="PVP30" s="59"/>
      <c r="PVR30" s="59"/>
      <c r="PVW30" s="59"/>
      <c r="PVX30" s="59"/>
      <c r="PVY30" s="59"/>
      <c r="PVZ30" s="59"/>
      <c r="PWA30" s="59"/>
      <c r="PWB30" s="59"/>
      <c r="PWC30" s="59"/>
      <c r="PWE30" s="59"/>
      <c r="PWF30" s="59"/>
      <c r="PWG30" s="59"/>
      <c r="PWI30" s="59"/>
      <c r="PWK30" s="59"/>
      <c r="PWP30" s="59"/>
      <c r="PWQ30" s="59"/>
      <c r="PWR30" s="59"/>
      <c r="PWS30" s="59"/>
      <c r="PWT30" s="59"/>
      <c r="PWU30" s="59"/>
      <c r="PWV30" s="59"/>
      <c r="PWX30" s="59"/>
      <c r="PWY30" s="59"/>
      <c r="PWZ30" s="59"/>
      <c r="PXB30" s="59"/>
      <c r="PXD30" s="59"/>
      <c r="PXI30" s="59"/>
      <c r="PXJ30" s="59"/>
      <c r="PXK30" s="59"/>
      <c r="PXL30" s="59"/>
      <c r="PXM30" s="59"/>
      <c r="PXN30" s="59"/>
      <c r="PXO30" s="59"/>
      <c r="PXQ30" s="59"/>
      <c r="PXR30" s="59"/>
      <c r="PXS30" s="59"/>
      <c r="PXU30" s="59"/>
      <c r="PXW30" s="59"/>
      <c r="PYB30" s="59"/>
      <c r="PYC30" s="59"/>
      <c r="PYD30" s="59"/>
      <c r="PYE30" s="59"/>
      <c r="PYF30" s="59"/>
      <c r="PYG30" s="59"/>
      <c r="PYH30" s="59"/>
      <c r="PYJ30" s="59"/>
      <c r="PYK30" s="59"/>
      <c r="PYL30" s="59"/>
      <c r="PYN30" s="59"/>
      <c r="PYP30" s="59"/>
      <c r="PYU30" s="59"/>
      <c r="PYV30" s="59"/>
      <c r="PYW30" s="59"/>
      <c r="PYX30" s="59"/>
      <c r="PYY30" s="59"/>
      <c r="PYZ30" s="59"/>
      <c r="PZA30" s="59"/>
      <c r="PZC30" s="59"/>
      <c r="PZD30" s="59"/>
      <c r="PZE30" s="59"/>
      <c r="PZG30" s="59"/>
      <c r="PZI30" s="59"/>
      <c r="PZN30" s="59"/>
      <c r="PZO30" s="59"/>
      <c r="PZP30" s="59"/>
      <c r="PZQ30" s="59"/>
      <c r="PZR30" s="59"/>
      <c r="PZS30" s="59"/>
      <c r="PZT30" s="59"/>
      <c r="PZV30" s="59"/>
      <c r="PZW30" s="59"/>
      <c r="PZX30" s="59"/>
      <c r="PZZ30" s="59"/>
      <c r="QAB30" s="59"/>
      <c r="QAG30" s="59"/>
      <c r="QAH30" s="59"/>
      <c r="QAI30" s="59"/>
      <c r="QAJ30" s="59"/>
      <c r="QAK30" s="59"/>
      <c r="QAL30" s="59"/>
      <c r="QAM30" s="59"/>
      <c r="QAO30" s="59"/>
      <c r="QAP30" s="59"/>
      <c r="QAQ30" s="59"/>
      <c r="QAS30" s="59"/>
      <c r="QAU30" s="59"/>
      <c r="QAZ30" s="59"/>
      <c r="QBA30" s="59"/>
      <c r="QBB30" s="59"/>
      <c r="QBC30" s="59"/>
      <c r="QBD30" s="59"/>
      <c r="QBE30" s="59"/>
      <c r="QBF30" s="59"/>
      <c r="QBH30" s="59"/>
      <c r="QBI30" s="59"/>
      <c r="QBJ30" s="59"/>
      <c r="QBL30" s="59"/>
      <c r="QBN30" s="59"/>
      <c r="QBS30" s="59"/>
      <c r="QBT30" s="59"/>
      <c r="QBU30" s="59"/>
      <c r="QBV30" s="59"/>
      <c r="QBW30" s="59"/>
      <c r="QBX30" s="59"/>
      <c r="QBY30" s="59"/>
      <c r="QCA30" s="59"/>
      <c r="QCB30" s="59"/>
      <c r="QCC30" s="59"/>
      <c r="QCE30" s="59"/>
      <c r="QCG30" s="59"/>
      <c r="QCL30" s="59"/>
      <c r="QCM30" s="59"/>
      <c r="QCN30" s="59"/>
      <c r="QCO30" s="59"/>
      <c r="QCP30" s="59"/>
      <c r="QCQ30" s="59"/>
      <c r="QCR30" s="59"/>
      <c r="QCT30" s="59"/>
      <c r="QCU30" s="59"/>
      <c r="QCV30" s="59"/>
      <c r="QCX30" s="59"/>
      <c r="QCZ30" s="59"/>
      <c r="QDE30" s="59"/>
      <c r="QDF30" s="59"/>
      <c r="QDG30" s="59"/>
      <c r="QDH30" s="59"/>
      <c r="QDI30" s="59"/>
      <c r="QDJ30" s="59"/>
      <c r="QDK30" s="59"/>
      <c r="QDM30" s="59"/>
      <c r="QDN30" s="59"/>
      <c r="QDO30" s="59"/>
      <c r="QDQ30" s="59"/>
      <c r="QDS30" s="59"/>
      <c r="QDX30" s="59"/>
      <c r="QDY30" s="59"/>
      <c r="QDZ30" s="59"/>
      <c r="QEA30" s="59"/>
      <c r="QEB30" s="59"/>
      <c r="QEC30" s="59"/>
      <c r="QED30" s="59"/>
      <c r="QEF30" s="59"/>
      <c r="QEG30" s="59"/>
      <c r="QEH30" s="59"/>
      <c r="QEJ30" s="59"/>
      <c r="QEL30" s="59"/>
      <c r="QEQ30" s="59"/>
      <c r="QER30" s="59"/>
      <c r="QES30" s="59"/>
      <c r="QET30" s="59"/>
      <c r="QEU30" s="59"/>
      <c r="QEV30" s="59"/>
      <c r="QEW30" s="59"/>
      <c r="QEY30" s="59"/>
      <c r="QEZ30" s="59"/>
      <c r="QFA30" s="59"/>
      <c r="QFC30" s="59"/>
      <c r="QFE30" s="59"/>
      <c r="QFJ30" s="59"/>
      <c r="QFK30" s="59"/>
      <c r="QFL30" s="59"/>
      <c r="QFM30" s="59"/>
      <c r="QFN30" s="59"/>
      <c r="QFO30" s="59"/>
      <c r="QFP30" s="59"/>
      <c r="QFR30" s="59"/>
      <c r="QFS30" s="59"/>
      <c r="QFT30" s="59"/>
      <c r="QFV30" s="59"/>
      <c r="QFX30" s="59"/>
      <c r="QGC30" s="59"/>
      <c r="QGD30" s="59"/>
      <c r="QGE30" s="59"/>
      <c r="QGF30" s="59"/>
      <c r="QGG30" s="59"/>
      <c r="QGH30" s="59"/>
      <c r="QGI30" s="59"/>
      <c r="QGK30" s="59"/>
      <c r="QGL30" s="59"/>
      <c r="QGM30" s="59"/>
      <c r="QGO30" s="59"/>
      <c r="QGQ30" s="59"/>
      <c r="QGV30" s="59"/>
      <c r="QGW30" s="59"/>
      <c r="QGX30" s="59"/>
      <c r="QGY30" s="59"/>
      <c r="QGZ30" s="59"/>
      <c r="QHA30" s="59"/>
      <c r="QHB30" s="59"/>
      <c r="QHD30" s="59"/>
      <c r="QHE30" s="59"/>
      <c r="QHF30" s="59"/>
      <c r="QHH30" s="59"/>
      <c r="QHJ30" s="59"/>
      <c r="QHO30" s="59"/>
      <c r="QHP30" s="59"/>
      <c r="QHQ30" s="59"/>
      <c r="QHR30" s="59"/>
      <c r="QHS30" s="59"/>
      <c r="QHT30" s="59"/>
      <c r="QHU30" s="59"/>
      <c r="QHW30" s="59"/>
      <c r="QHX30" s="59"/>
      <c r="QHY30" s="59"/>
      <c r="QIA30" s="59"/>
      <c r="QIC30" s="59"/>
      <c r="QIH30" s="59"/>
      <c r="QII30" s="59"/>
      <c r="QIJ30" s="59"/>
      <c r="QIK30" s="59"/>
      <c r="QIL30" s="59"/>
      <c r="QIM30" s="59"/>
      <c r="QIN30" s="59"/>
      <c r="QIP30" s="59"/>
      <c r="QIQ30" s="59"/>
      <c r="QIR30" s="59"/>
      <c r="QIT30" s="59"/>
      <c r="QIV30" s="59"/>
      <c r="QJA30" s="59"/>
      <c r="QJB30" s="59"/>
      <c r="QJC30" s="59"/>
      <c r="QJD30" s="59"/>
      <c r="QJE30" s="59"/>
      <c r="QJF30" s="59"/>
      <c r="QJG30" s="59"/>
      <c r="QJI30" s="59"/>
      <c r="QJJ30" s="59"/>
      <c r="QJK30" s="59"/>
      <c r="QJM30" s="59"/>
      <c r="QJO30" s="59"/>
      <c r="QJT30" s="59"/>
      <c r="QJU30" s="59"/>
      <c r="QJV30" s="59"/>
      <c r="QJW30" s="59"/>
      <c r="QJX30" s="59"/>
      <c r="QJY30" s="59"/>
      <c r="QJZ30" s="59"/>
      <c r="QKB30" s="59"/>
      <c r="QKC30" s="59"/>
      <c r="QKD30" s="59"/>
      <c r="QKF30" s="59"/>
      <c r="QKH30" s="59"/>
      <c r="QKM30" s="59"/>
      <c r="QKN30" s="59"/>
      <c r="QKO30" s="59"/>
      <c r="QKP30" s="59"/>
      <c r="QKQ30" s="59"/>
      <c r="QKR30" s="59"/>
      <c r="QKS30" s="59"/>
      <c r="QKU30" s="59"/>
      <c r="QKV30" s="59"/>
      <c r="QKW30" s="59"/>
      <c r="QKY30" s="59"/>
      <c r="QLA30" s="59"/>
      <c r="QLF30" s="59"/>
      <c r="QLG30" s="59"/>
      <c r="QLH30" s="59"/>
      <c r="QLI30" s="59"/>
      <c r="QLJ30" s="59"/>
      <c r="QLK30" s="59"/>
      <c r="QLL30" s="59"/>
      <c r="QLN30" s="59"/>
      <c r="QLO30" s="59"/>
      <c r="QLP30" s="59"/>
      <c r="QLR30" s="59"/>
      <c r="QLT30" s="59"/>
      <c r="QLY30" s="59"/>
      <c r="QLZ30" s="59"/>
      <c r="QMA30" s="59"/>
      <c r="QMB30" s="59"/>
      <c r="QMC30" s="59"/>
      <c r="QMD30" s="59"/>
      <c r="QME30" s="59"/>
      <c r="QMG30" s="59"/>
      <c r="QMH30" s="59"/>
      <c r="QMI30" s="59"/>
      <c r="QMK30" s="59"/>
      <c r="QMM30" s="59"/>
      <c r="QMR30" s="59"/>
      <c r="QMS30" s="59"/>
      <c r="QMT30" s="59"/>
      <c r="QMU30" s="59"/>
      <c r="QMV30" s="59"/>
      <c r="QMW30" s="59"/>
      <c r="QMX30" s="59"/>
      <c r="QMZ30" s="59"/>
      <c r="QNA30" s="59"/>
      <c r="QNB30" s="59"/>
      <c r="QND30" s="59"/>
      <c r="QNF30" s="59"/>
      <c r="QNK30" s="59"/>
      <c r="QNL30" s="59"/>
      <c r="QNM30" s="59"/>
      <c r="QNN30" s="59"/>
      <c r="QNO30" s="59"/>
      <c r="QNP30" s="59"/>
      <c r="QNQ30" s="59"/>
      <c r="QNS30" s="59"/>
      <c r="QNT30" s="59"/>
      <c r="QNU30" s="59"/>
      <c r="QNW30" s="59"/>
      <c r="QNY30" s="59"/>
      <c r="QOD30" s="59"/>
      <c r="QOE30" s="59"/>
      <c r="QOF30" s="59"/>
      <c r="QOG30" s="59"/>
      <c r="QOH30" s="59"/>
      <c r="QOI30" s="59"/>
      <c r="QOJ30" s="59"/>
      <c r="QOL30" s="59"/>
      <c r="QOM30" s="59"/>
      <c r="QON30" s="59"/>
      <c r="QOP30" s="59"/>
      <c r="QOR30" s="59"/>
      <c r="QOW30" s="59"/>
      <c r="QOX30" s="59"/>
      <c r="QOY30" s="59"/>
      <c r="QOZ30" s="59"/>
      <c r="QPA30" s="59"/>
      <c r="QPB30" s="59"/>
      <c r="QPC30" s="59"/>
      <c r="QPE30" s="59"/>
      <c r="QPF30" s="59"/>
      <c r="QPG30" s="59"/>
      <c r="QPI30" s="59"/>
      <c r="QPK30" s="59"/>
      <c r="QPP30" s="59"/>
      <c r="QPQ30" s="59"/>
      <c r="QPR30" s="59"/>
      <c r="QPS30" s="59"/>
      <c r="QPT30" s="59"/>
      <c r="QPU30" s="59"/>
      <c r="QPV30" s="59"/>
      <c r="QPX30" s="59"/>
      <c r="QPY30" s="59"/>
      <c r="QPZ30" s="59"/>
      <c r="QQB30" s="59"/>
      <c r="QQD30" s="59"/>
      <c r="QQI30" s="59"/>
      <c r="QQJ30" s="59"/>
      <c r="QQK30" s="59"/>
      <c r="QQL30" s="59"/>
      <c r="QQM30" s="59"/>
      <c r="QQN30" s="59"/>
      <c r="QQO30" s="59"/>
      <c r="QQQ30" s="59"/>
      <c r="QQR30" s="59"/>
      <c r="QQS30" s="59"/>
      <c r="QQU30" s="59"/>
      <c r="QQW30" s="59"/>
      <c r="QRB30" s="59"/>
      <c r="QRC30" s="59"/>
      <c r="QRD30" s="59"/>
      <c r="QRE30" s="59"/>
      <c r="QRF30" s="59"/>
      <c r="QRG30" s="59"/>
      <c r="QRH30" s="59"/>
      <c r="QRJ30" s="59"/>
      <c r="QRK30" s="59"/>
      <c r="QRL30" s="59"/>
      <c r="QRN30" s="59"/>
      <c r="QRP30" s="59"/>
      <c r="QRU30" s="59"/>
      <c r="QRV30" s="59"/>
      <c r="QRW30" s="59"/>
      <c r="QRX30" s="59"/>
      <c r="QRY30" s="59"/>
      <c r="QRZ30" s="59"/>
      <c r="QSA30" s="59"/>
      <c r="QSC30" s="59"/>
      <c r="QSD30" s="59"/>
      <c r="QSE30" s="59"/>
      <c r="QSG30" s="59"/>
      <c r="QSI30" s="59"/>
      <c r="QSN30" s="59"/>
      <c r="QSO30" s="59"/>
      <c r="QSP30" s="59"/>
      <c r="QSQ30" s="59"/>
      <c r="QSR30" s="59"/>
      <c r="QSS30" s="59"/>
      <c r="QST30" s="59"/>
      <c r="QSV30" s="59"/>
      <c r="QSW30" s="59"/>
      <c r="QSX30" s="59"/>
      <c r="QSZ30" s="59"/>
      <c r="QTB30" s="59"/>
      <c r="QTG30" s="59"/>
      <c r="QTH30" s="59"/>
      <c r="QTI30" s="59"/>
      <c r="QTJ30" s="59"/>
      <c r="QTK30" s="59"/>
      <c r="QTL30" s="59"/>
      <c r="QTM30" s="59"/>
      <c r="QTO30" s="59"/>
      <c r="QTP30" s="59"/>
      <c r="QTQ30" s="59"/>
      <c r="QTS30" s="59"/>
      <c r="QTU30" s="59"/>
      <c r="QTZ30" s="59"/>
      <c r="QUA30" s="59"/>
      <c r="QUB30" s="59"/>
      <c r="QUC30" s="59"/>
      <c r="QUD30" s="59"/>
      <c r="QUE30" s="59"/>
      <c r="QUF30" s="59"/>
      <c r="QUH30" s="59"/>
      <c r="QUI30" s="59"/>
      <c r="QUJ30" s="59"/>
      <c r="QUL30" s="59"/>
      <c r="QUN30" s="59"/>
      <c r="QUS30" s="59"/>
      <c r="QUT30" s="59"/>
      <c r="QUU30" s="59"/>
      <c r="QUV30" s="59"/>
      <c r="QUW30" s="59"/>
      <c r="QUX30" s="59"/>
      <c r="QUY30" s="59"/>
      <c r="QVA30" s="59"/>
      <c r="QVB30" s="59"/>
      <c r="QVC30" s="59"/>
      <c r="QVE30" s="59"/>
      <c r="QVG30" s="59"/>
      <c r="QVL30" s="59"/>
      <c r="QVM30" s="59"/>
      <c r="QVN30" s="59"/>
      <c r="QVO30" s="59"/>
      <c r="QVP30" s="59"/>
      <c r="QVQ30" s="59"/>
      <c r="QVR30" s="59"/>
      <c r="QVT30" s="59"/>
      <c r="QVU30" s="59"/>
      <c r="QVV30" s="59"/>
      <c r="QVX30" s="59"/>
      <c r="QVZ30" s="59"/>
      <c r="QWE30" s="59"/>
      <c r="QWF30" s="59"/>
      <c r="QWG30" s="59"/>
      <c r="QWH30" s="59"/>
      <c r="QWI30" s="59"/>
      <c r="QWJ30" s="59"/>
      <c r="QWK30" s="59"/>
      <c r="QWM30" s="59"/>
      <c r="QWN30" s="59"/>
      <c r="QWO30" s="59"/>
      <c r="QWQ30" s="59"/>
      <c r="QWS30" s="59"/>
      <c r="QWX30" s="59"/>
      <c r="QWY30" s="59"/>
      <c r="QWZ30" s="59"/>
      <c r="QXA30" s="59"/>
      <c r="QXB30" s="59"/>
      <c r="QXC30" s="59"/>
      <c r="QXD30" s="59"/>
      <c r="QXF30" s="59"/>
      <c r="QXG30" s="59"/>
      <c r="QXH30" s="59"/>
      <c r="QXJ30" s="59"/>
      <c r="QXL30" s="59"/>
      <c r="QXQ30" s="59"/>
      <c r="QXR30" s="59"/>
      <c r="QXS30" s="59"/>
      <c r="QXT30" s="59"/>
      <c r="QXU30" s="59"/>
      <c r="QXV30" s="59"/>
      <c r="QXW30" s="59"/>
      <c r="QXY30" s="59"/>
      <c r="QXZ30" s="59"/>
      <c r="QYA30" s="59"/>
      <c r="QYC30" s="59"/>
      <c r="QYE30" s="59"/>
      <c r="QYJ30" s="59"/>
      <c r="QYK30" s="59"/>
      <c r="QYL30" s="59"/>
      <c r="QYM30" s="59"/>
      <c r="QYN30" s="59"/>
      <c r="QYO30" s="59"/>
      <c r="QYP30" s="59"/>
      <c r="QYR30" s="59"/>
      <c r="QYS30" s="59"/>
      <c r="QYT30" s="59"/>
      <c r="QYV30" s="59"/>
      <c r="QYX30" s="59"/>
      <c r="QZC30" s="59"/>
      <c r="QZD30" s="59"/>
      <c r="QZE30" s="59"/>
      <c r="QZF30" s="59"/>
      <c r="QZG30" s="59"/>
      <c r="QZH30" s="59"/>
      <c r="QZI30" s="59"/>
      <c r="QZK30" s="59"/>
      <c r="QZL30" s="59"/>
      <c r="QZM30" s="59"/>
      <c r="QZO30" s="59"/>
      <c r="QZQ30" s="59"/>
      <c r="QZV30" s="59"/>
      <c r="QZW30" s="59"/>
      <c r="QZX30" s="59"/>
      <c r="QZY30" s="59"/>
      <c r="QZZ30" s="59"/>
      <c r="RAA30" s="59"/>
      <c r="RAB30" s="59"/>
      <c r="RAD30" s="59"/>
      <c r="RAE30" s="59"/>
      <c r="RAF30" s="59"/>
      <c r="RAH30" s="59"/>
      <c r="RAJ30" s="59"/>
      <c r="RAO30" s="59"/>
      <c r="RAP30" s="59"/>
      <c r="RAQ30" s="59"/>
      <c r="RAR30" s="59"/>
      <c r="RAS30" s="59"/>
      <c r="RAT30" s="59"/>
      <c r="RAU30" s="59"/>
      <c r="RAW30" s="59"/>
      <c r="RAX30" s="59"/>
      <c r="RAY30" s="59"/>
      <c r="RBA30" s="59"/>
      <c r="RBC30" s="59"/>
      <c r="RBH30" s="59"/>
      <c r="RBI30" s="59"/>
      <c r="RBJ30" s="59"/>
      <c r="RBK30" s="59"/>
      <c r="RBL30" s="59"/>
      <c r="RBM30" s="59"/>
      <c r="RBN30" s="59"/>
      <c r="RBP30" s="59"/>
      <c r="RBQ30" s="59"/>
      <c r="RBR30" s="59"/>
      <c r="RBT30" s="59"/>
      <c r="RBV30" s="59"/>
      <c r="RCA30" s="59"/>
      <c r="RCB30" s="59"/>
      <c r="RCC30" s="59"/>
      <c r="RCD30" s="59"/>
      <c r="RCE30" s="59"/>
      <c r="RCF30" s="59"/>
      <c r="RCG30" s="59"/>
      <c r="RCI30" s="59"/>
      <c r="RCJ30" s="59"/>
      <c r="RCK30" s="59"/>
      <c r="RCM30" s="59"/>
      <c r="RCO30" s="59"/>
      <c r="RCT30" s="59"/>
      <c r="RCU30" s="59"/>
      <c r="RCV30" s="59"/>
      <c r="RCW30" s="59"/>
      <c r="RCX30" s="59"/>
      <c r="RCY30" s="59"/>
      <c r="RCZ30" s="59"/>
      <c r="RDB30" s="59"/>
      <c r="RDC30" s="59"/>
      <c r="RDD30" s="59"/>
      <c r="RDF30" s="59"/>
      <c r="RDH30" s="59"/>
      <c r="RDM30" s="59"/>
      <c r="RDN30" s="59"/>
      <c r="RDO30" s="59"/>
      <c r="RDP30" s="59"/>
      <c r="RDQ30" s="59"/>
      <c r="RDR30" s="59"/>
      <c r="RDS30" s="59"/>
      <c r="RDU30" s="59"/>
      <c r="RDV30" s="59"/>
      <c r="RDW30" s="59"/>
      <c r="RDY30" s="59"/>
      <c r="REA30" s="59"/>
      <c r="REF30" s="59"/>
      <c r="REG30" s="59"/>
      <c r="REH30" s="59"/>
      <c r="REI30" s="59"/>
      <c r="REJ30" s="59"/>
      <c r="REK30" s="59"/>
      <c r="REL30" s="59"/>
      <c r="REN30" s="59"/>
      <c r="REO30" s="59"/>
      <c r="REP30" s="59"/>
      <c r="RER30" s="59"/>
      <c r="RET30" s="59"/>
      <c r="REY30" s="59"/>
      <c r="REZ30" s="59"/>
      <c r="RFA30" s="59"/>
      <c r="RFB30" s="59"/>
      <c r="RFC30" s="59"/>
      <c r="RFD30" s="59"/>
      <c r="RFE30" s="59"/>
      <c r="RFG30" s="59"/>
      <c r="RFH30" s="59"/>
      <c r="RFI30" s="59"/>
      <c r="RFK30" s="59"/>
      <c r="RFM30" s="59"/>
      <c r="RFR30" s="59"/>
      <c r="RFS30" s="59"/>
      <c r="RFT30" s="59"/>
      <c r="RFU30" s="59"/>
      <c r="RFV30" s="59"/>
      <c r="RFW30" s="59"/>
      <c r="RFX30" s="59"/>
      <c r="RFZ30" s="59"/>
      <c r="RGA30" s="59"/>
      <c r="RGB30" s="59"/>
      <c r="RGD30" s="59"/>
      <c r="RGF30" s="59"/>
      <c r="RGK30" s="59"/>
      <c r="RGL30" s="59"/>
      <c r="RGM30" s="59"/>
      <c r="RGN30" s="59"/>
      <c r="RGO30" s="59"/>
      <c r="RGP30" s="59"/>
      <c r="RGQ30" s="59"/>
      <c r="RGS30" s="59"/>
      <c r="RGT30" s="59"/>
      <c r="RGU30" s="59"/>
      <c r="RGW30" s="59"/>
      <c r="RGY30" s="59"/>
      <c r="RHD30" s="59"/>
      <c r="RHE30" s="59"/>
      <c r="RHF30" s="59"/>
      <c r="RHG30" s="59"/>
      <c r="RHH30" s="59"/>
      <c r="RHI30" s="59"/>
      <c r="RHJ30" s="59"/>
      <c r="RHL30" s="59"/>
      <c r="RHM30" s="59"/>
      <c r="RHN30" s="59"/>
      <c r="RHP30" s="59"/>
      <c r="RHR30" s="59"/>
      <c r="RHW30" s="59"/>
      <c r="RHX30" s="59"/>
      <c r="RHY30" s="59"/>
      <c r="RHZ30" s="59"/>
      <c r="RIA30" s="59"/>
      <c r="RIB30" s="59"/>
      <c r="RIC30" s="59"/>
      <c r="RIE30" s="59"/>
      <c r="RIF30" s="59"/>
      <c r="RIG30" s="59"/>
      <c r="RII30" s="59"/>
      <c r="RIK30" s="59"/>
      <c r="RIP30" s="59"/>
      <c r="RIQ30" s="59"/>
      <c r="RIR30" s="59"/>
      <c r="RIS30" s="59"/>
      <c r="RIT30" s="59"/>
      <c r="RIU30" s="59"/>
      <c r="RIV30" s="59"/>
      <c r="RIX30" s="59"/>
      <c r="RIY30" s="59"/>
      <c r="RIZ30" s="59"/>
      <c r="RJB30" s="59"/>
      <c r="RJD30" s="59"/>
      <c r="RJI30" s="59"/>
      <c r="RJJ30" s="59"/>
      <c r="RJK30" s="59"/>
      <c r="RJL30" s="59"/>
      <c r="RJM30" s="59"/>
      <c r="RJN30" s="59"/>
      <c r="RJO30" s="59"/>
      <c r="RJQ30" s="59"/>
      <c r="RJR30" s="59"/>
      <c r="RJS30" s="59"/>
      <c r="RJU30" s="59"/>
      <c r="RJW30" s="59"/>
      <c r="RKB30" s="59"/>
      <c r="RKC30" s="59"/>
      <c r="RKD30" s="59"/>
      <c r="RKE30" s="59"/>
      <c r="RKF30" s="59"/>
      <c r="RKG30" s="59"/>
      <c r="RKH30" s="59"/>
      <c r="RKJ30" s="59"/>
      <c r="RKK30" s="59"/>
      <c r="RKL30" s="59"/>
      <c r="RKN30" s="59"/>
      <c r="RKP30" s="59"/>
      <c r="RKU30" s="59"/>
      <c r="RKV30" s="59"/>
      <c r="RKW30" s="59"/>
      <c r="RKX30" s="59"/>
      <c r="RKY30" s="59"/>
      <c r="RKZ30" s="59"/>
      <c r="RLA30" s="59"/>
      <c r="RLC30" s="59"/>
      <c r="RLD30" s="59"/>
      <c r="RLE30" s="59"/>
      <c r="RLG30" s="59"/>
      <c r="RLI30" s="59"/>
      <c r="RLN30" s="59"/>
      <c r="RLO30" s="59"/>
      <c r="RLP30" s="59"/>
      <c r="RLQ30" s="59"/>
      <c r="RLR30" s="59"/>
      <c r="RLS30" s="59"/>
      <c r="RLT30" s="59"/>
      <c r="RLV30" s="59"/>
      <c r="RLW30" s="59"/>
      <c r="RLX30" s="59"/>
      <c r="RLZ30" s="59"/>
      <c r="RMB30" s="59"/>
      <c r="RMG30" s="59"/>
      <c r="RMH30" s="59"/>
      <c r="RMI30" s="59"/>
      <c r="RMJ30" s="59"/>
      <c r="RMK30" s="59"/>
      <c r="RML30" s="59"/>
      <c r="RMM30" s="59"/>
      <c r="RMO30" s="59"/>
      <c r="RMP30" s="59"/>
      <c r="RMQ30" s="59"/>
      <c r="RMS30" s="59"/>
      <c r="RMU30" s="59"/>
      <c r="RMZ30" s="59"/>
      <c r="RNA30" s="59"/>
      <c r="RNB30" s="59"/>
      <c r="RNC30" s="59"/>
      <c r="RND30" s="59"/>
      <c r="RNE30" s="59"/>
      <c r="RNF30" s="59"/>
      <c r="RNH30" s="59"/>
      <c r="RNI30" s="59"/>
      <c r="RNJ30" s="59"/>
      <c r="RNL30" s="59"/>
      <c r="RNN30" s="59"/>
      <c r="RNS30" s="59"/>
      <c r="RNT30" s="59"/>
      <c r="RNU30" s="59"/>
      <c r="RNV30" s="59"/>
      <c r="RNW30" s="59"/>
      <c r="RNX30" s="59"/>
      <c r="RNY30" s="59"/>
      <c r="ROA30" s="59"/>
      <c r="ROB30" s="59"/>
      <c r="ROC30" s="59"/>
      <c r="ROE30" s="59"/>
      <c r="ROG30" s="59"/>
      <c r="ROL30" s="59"/>
      <c r="ROM30" s="59"/>
      <c r="RON30" s="59"/>
      <c r="ROO30" s="59"/>
      <c r="ROP30" s="59"/>
      <c r="ROQ30" s="59"/>
      <c r="ROR30" s="59"/>
      <c r="ROT30" s="59"/>
      <c r="ROU30" s="59"/>
      <c r="ROV30" s="59"/>
      <c r="ROX30" s="59"/>
      <c r="ROZ30" s="59"/>
      <c r="RPE30" s="59"/>
      <c r="RPF30" s="59"/>
      <c r="RPG30" s="59"/>
      <c r="RPH30" s="59"/>
      <c r="RPI30" s="59"/>
      <c r="RPJ30" s="59"/>
      <c r="RPK30" s="59"/>
      <c r="RPM30" s="59"/>
      <c r="RPN30" s="59"/>
      <c r="RPO30" s="59"/>
      <c r="RPQ30" s="59"/>
      <c r="RPS30" s="59"/>
      <c r="RPX30" s="59"/>
      <c r="RPY30" s="59"/>
      <c r="RPZ30" s="59"/>
      <c r="RQA30" s="59"/>
      <c r="RQB30" s="59"/>
      <c r="RQC30" s="59"/>
      <c r="RQD30" s="59"/>
      <c r="RQF30" s="59"/>
      <c r="RQG30" s="59"/>
      <c r="RQH30" s="59"/>
      <c r="RQJ30" s="59"/>
      <c r="RQL30" s="59"/>
      <c r="RQQ30" s="59"/>
      <c r="RQR30" s="59"/>
      <c r="RQS30" s="59"/>
      <c r="RQT30" s="59"/>
      <c r="RQU30" s="59"/>
      <c r="RQV30" s="59"/>
      <c r="RQW30" s="59"/>
      <c r="RQY30" s="59"/>
      <c r="RQZ30" s="59"/>
      <c r="RRA30" s="59"/>
      <c r="RRC30" s="59"/>
      <c r="RRE30" s="59"/>
      <c r="RRJ30" s="59"/>
      <c r="RRK30" s="59"/>
      <c r="RRL30" s="59"/>
      <c r="RRM30" s="59"/>
      <c r="RRN30" s="59"/>
      <c r="RRO30" s="59"/>
      <c r="RRP30" s="59"/>
      <c r="RRR30" s="59"/>
      <c r="RRS30" s="59"/>
      <c r="RRT30" s="59"/>
      <c r="RRV30" s="59"/>
      <c r="RRX30" s="59"/>
      <c r="RSC30" s="59"/>
      <c r="RSD30" s="59"/>
      <c r="RSE30" s="59"/>
      <c r="RSF30" s="59"/>
      <c r="RSG30" s="59"/>
      <c r="RSH30" s="59"/>
      <c r="RSI30" s="59"/>
      <c r="RSK30" s="59"/>
      <c r="RSL30" s="59"/>
      <c r="RSM30" s="59"/>
      <c r="RSO30" s="59"/>
      <c r="RSQ30" s="59"/>
      <c r="RSV30" s="59"/>
      <c r="RSW30" s="59"/>
      <c r="RSX30" s="59"/>
      <c r="RSY30" s="59"/>
      <c r="RSZ30" s="59"/>
      <c r="RTA30" s="59"/>
      <c r="RTB30" s="59"/>
      <c r="RTD30" s="59"/>
      <c r="RTE30" s="59"/>
      <c r="RTF30" s="59"/>
      <c r="RTH30" s="59"/>
      <c r="RTJ30" s="59"/>
      <c r="RTO30" s="59"/>
      <c r="RTP30" s="59"/>
      <c r="RTQ30" s="59"/>
      <c r="RTR30" s="59"/>
      <c r="RTS30" s="59"/>
      <c r="RTT30" s="59"/>
      <c r="RTU30" s="59"/>
      <c r="RTW30" s="59"/>
      <c r="RTX30" s="59"/>
      <c r="RTY30" s="59"/>
      <c r="RUA30" s="59"/>
      <c r="RUC30" s="59"/>
      <c r="RUH30" s="59"/>
      <c r="RUI30" s="59"/>
      <c r="RUJ30" s="59"/>
      <c r="RUK30" s="59"/>
      <c r="RUL30" s="59"/>
      <c r="RUM30" s="59"/>
      <c r="RUN30" s="59"/>
      <c r="RUP30" s="59"/>
      <c r="RUQ30" s="59"/>
      <c r="RUR30" s="59"/>
      <c r="RUT30" s="59"/>
      <c r="RUV30" s="59"/>
      <c r="RVA30" s="59"/>
      <c r="RVB30" s="59"/>
      <c r="RVC30" s="59"/>
      <c r="RVD30" s="59"/>
      <c r="RVE30" s="59"/>
      <c r="RVF30" s="59"/>
      <c r="RVG30" s="59"/>
      <c r="RVI30" s="59"/>
      <c r="RVJ30" s="59"/>
      <c r="RVK30" s="59"/>
      <c r="RVM30" s="59"/>
      <c r="RVO30" s="59"/>
      <c r="RVT30" s="59"/>
      <c r="RVU30" s="59"/>
      <c r="RVV30" s="59"/>
      <c r="RVW30" s="59"/>
      <c r="RVX30" s="59"/>
      <c r="RVY30" s="59"/>
      <c r="RVZ30" s="59"/>
      <c r="RWB30" s="59"/>
      <c r="RWC30" s="59"/>
      <c r="RWD30" s="59"/>
      <c r="RWF30" s="59"/>
      <c r="RWH30" s="59"/>
      <c r="RWM30" s="59"/>
      <c r="RWN30" s="59"/>
      <c r="RWO30" s="59"/>
      <c r="RWP30" s="59"/>
      <c r="RWQ30" s="59"/>
      <c r="RWR30" s="59"/>
      <c r="RWS30" s="59"/>
      <c r="RWU30" s="59"/>
      <c r="RWV30" s="59"/>
      <c r="RWW30" s="59"/>
      <c r="RWY30" s="59"/>
      <c r="RXA30" s="59"/>
      <c r="RXF30" s="59"/>
      <c r="RXG30" s="59"/>
      <c r="RXH30" s="59"/>
      <c r="RXI30" s="59"/>
      <c r="RXJ30" s="59"/>
      <c r="RXK30" s="59"/>
      <c r="RXL30" s="59"/>
      <c r="RXN30" s="59"/>
      <c r="RXO30" s="59"/>
      <c r="RXP30" s="59"/>
      <c r="RXR30" s="59"/>
      <c r="RXT30" s="59"/>
      <c r="RXY30" s="59"/>
      <c r="RXZ30" s="59"/>
      <c r="RYA30" s="59"/>
      <c r="RYB30" s="59"/>
      <c r="RYC30" s="59"/>
      <c r="RYD30" s="59"/>
      <c r="RYE30" s="59"/>
      <c r="RYG30" s="59"/>
      <c r="RYH30" s="59"/>
      <c r="RYI30" s="59"/>
      <c r="RYK30" s="59"/>
      <c r="RYM30" s="59"/>
      <c r="RYR30" s="59"/>
      <c r="RYS30" s="59"/>
      <c r="RYT30" s="59"/>
      <c r="RYU30" s="59"/>
      <c r="RYV30" s="59"/>
      <c r="RYW30" s="59"/>
      <c r="RYX30" s="59"/>
      <c r="RYZ30" s="59"/>
      <c r="RZA30" s="59"/>
      <c r="RZB30" s="59"/>
      <c r="RZD30" s="59"/>
      <c r="RZF30" s="59"/>
      <c r="RZK30" s="59"/>
      <c r="RZL30" s="59"/>
      <c r="RZM30" s="59"/>
      <c r="RZN30" s="59"/>
      <c r="RZO30" s="59"/>
      <c r="RZP30" s="59"/>
      <c r="RZQ30" s="59"/>
      <c r="RZS30" s="59"/>
      <c r="RZT30" s="59"/>
      <c r="RZU30" s="59"/>
      <c r="RZW30" s="59"/>
      <c r="RZY30" s="59"/>
      <c r="SAD30" s="59"/>
      <c r="SAE30" s="59"/>
      <c r="SAF30" s="59"/>
      <c r="SAG30" s="59"/>
      <c r="SAH30" s="59"/>
      <c r="SAI30" s="59"/>
      <c r="SAJ30" s="59"/>
      <c r="SAL30" s="59"/>
      <c r="SAM30" s="59"/>
      <c r="SAN30" s="59"/>
      <c r="SAP30" s="59"/>
      <c r="SAR30" s="59"/>
      <c r="SAW30" s="59"/>
      <c r="SAX30" s="59"/>
      <c r="SAY30" s="59"/>
      <c r="SAZ30" s="59"/>
      <c r="SBA30" s="59"/>
      <c r="SBB30" s="59"/>
      <c r="SBC30" s="59"/>
      <c r="SBE30" s="59"/>
      <c r="SBF30" s="59"/>
      <c r="SBG30" s="59"/>
      <c r="SBI30" s="59"/>
      <c r="SBK30" s="59"/>
      <c r="SBP30" s="59"/>
      <c r="SBQ30" s="59"/>
      <c r="SBR30" s="59"/>
      <c r="SBS30" s="59"/>
      <c r="SBT30" s="59"/>
      <c r="SBU30" s="59"/>
      <c r="SBV30" s="59"/>
      <c r="SBX30" s="59"/>
      <c r="SBY30" s="59"/>
      <c r="SBZ30" s="59"/>
      <c r="SCB30" s="59"/>
      <c r="SCD30" s="59"/>
      <c r="SCI30" s="59"/>
      <c r="SCJ30" s="59"/>
      <c r="SCK30" s="59"/>
      <c r="SCL30" s="59"/>
      <c r="SCM30" s="59"/>
      <c r="SCN30" s="59"/>
      <c r="SCO30" s="59"/>
      <c r="SCQ30" s="59"/>
      <c r="SCR30" s="59"/>
      <c r="SCS30" s="59"/>
      <c r="SCU30" s="59"/>
      <c r="SCW30" s="59"/>
      <c r="SDB30" s="59"/>
      <c r="SDC30" s="59"/>
      <c r="SDD30" s="59"/>
      <c r="SDE30" s="59"/>
      <c r="SDF30" s="59"/>
      <c r="SDG30" s="59"/>
      <c r="SDH30" s="59"/>
      <c r="SDJ30" s="59"/>
      <c r="SDK30" s="59"/>
      <c r="SDL30" s="59"/>
      <c r="SDN30" s="59"/>
      <c r="SDP30" s="59"/>
      <c r="SDU30" s="59"/>
      <c r="SDV30" s="59"/>
      <c r="SDW30" s="59"/>
      <c r="SDX30" s="59"/>
      <c r="SDY30" s="59"/>
      <c r="SDZ30" s="59"/>
      <c r="SEA30" s="59"/>
      <c r="SEC30" s="59"/>
      <c r="SED30" s="59"/>
      <c r="SEE30" s="59"/>
      <c r="SEG30" s="59"/>
      <c r="SEI30" s="59"/>
      <c r="SEN30" s="59"/>
      <c r="SEO30" s="59"/>
      <c r="SEP30" s="59"/>
      <c r="SEQ30" s="59"/>
      <c r="SER30" s="59"/>
      <c r="SES30" s="59"/>
      <c r="SET30" s="59"/>
      <c r="SEV30" s="59"/>
      <c r="SEW30" s="59"/>
      <c r="SEX30" s="59"/>
      <c r="SEZ30" s="59"/>
      <c r="SFB30" s="59"/>
      <c r="SFG30" s="59"/>
      <c r="SFH30" s="59"/>
      <c r="SFI30" s="59"/>
      <c r="SFJ30" s="59"/>
      <c r="SFK30" s="59"/>
      <c r="SFL30" s="59"/>
      <c r="SFM30" s="59"/>
      <c r="SFO30" s="59"/>
      <c r="SFP30" s="59"/>
      <c r="SFQ30" s="59"/>
      <c r="SFS30" s="59"/>
      <c r="SFU30" s="59"/>
      <c r="SFZ30" s="59"/>
      <c r="SGA30" s="59"/>
      <c r="SGB30" s="59"/>
      <c r="SGC30" s="59"/>
      <c r="SGD30" s="59"/>
      <c r="SGE30" s="59"/>
      <c r="SGF30" s="59"/>
      <c r="SGH30" s="59"/>
      <c r="SGI30" s="59"/>
      <c r="SGJ30" s="59"/>
      <c r="SGL30" s="59"/>
      <c r="SGN30" s="59"/>
      <c r="SGS30" s="59"/>
      <c r="SGT30" s="59"/>
      <c r="SGU30" s="59"/>
      <c r="SGV30" s="59"/>
      <c r="SGW30" s="59"/>
      <c r="SGX30" s="59"/>
      <c r="SGY30" s="59"/>
      <c r="SHA30" s="59"/>
      <c r="SHB30" s="59"/>
      <c r="SHC30" s="59"/>
      <c r="SHE30" s="59"/>
      <c r="SHG30" s="59"/>
      <c r="SHL30" s="59"/>
      <c r="SHM30" s="59"/>
      <c r="SHN30" s="59"/>
      <c r="SHO30" s="59"/>
      <c r="SHP30" s="59"/>
      <c r="SHQ30" s="59"/>
      <c r="SHR30" s="59"/>
      <c r="SHT30" s="59"/>
      <c r="SHU30" s="59"/>
      <c r="SHV30" s="59"/>
      <c r="SHX30" s="59"/>
      <c r="SHZ30" s="59"/>
      <c r="SIE30" s="59"/>
      <c r="SIF30" s="59"/>
      <c r="SIG30" s="59"/>
      <c r="SIH30" s="59"/>
      <c r="SII30" s="59"/>
      <c r="SIJ30" s="59"/>
      <c r="SIK30" s="59"/>
      <c r="SIM30" s="59"/>
      <c r="SIN30" s="59"/>
      <c r="SIO30" s="59"/>
      <c r="SIQ30" s="59"/>
      <c r="SIS30" s="59"/>
      <c r="SIX30" s="59"/>
      <c r="SIY30" s="59"/>
      <c r="SIZ30" s="59"/>
      <c r="SJA30" s="59"/>
      <c r="SJB30" s="59"/>
      <c r="SJC30" s="59"/>
      <c r="SJD30" s="59"/>
      <c r="SJF30" s="59"/>
      <c r="SJG30" s="59"/>
      <c r="SJH30" s="59"/>
      <c r="SJJ30" s="59"/>
      <c r="SJL30" s="59"/>
      <c r="SJQ30" s="59"/>
      <c r="SJR30" s="59"/>
      <c r="SJS30" s="59"/>
      <c r="SJT30" s="59"/>
      <c r="SJU30" s="59"/>
      <c r="SJV30" s="59"/>
      <c r="SJW30" s="59"/>
      <c r="SJY30" s="59"/>
      <c r="SJZ30" s="59"/>
      <c r="SKA30" s="59"/>
      <c r="SKC30" s="59"/>
      <c r="SKE30" s="59"/>
      <c r="SKJ30" s="59"/>
      <c r="SKK30" s="59"/>
      <c r="SKL30" s="59"/>
      <c r="SKM30" s="59"/>
      <c r="SKN30" s="59"/>
      <c r="SKO30" s="59"/>
      <c r="SKP30" s="59"/>
      <c r="SKR30" s="59"/>
      <c r="SKS30" s="59"/>
      <c r="SKT30" s="59"/>
      <c r="SKV30" s="59"/>
      <c r="SKX30" s="59"/>
      <c r="SLC30" s="59"/>
      <c r="SLD30" s="59"/>
      <c r="SLE30" s="59"/>
      <c r="SLF30" s="59"/>
      <c r="SLG30" s="59"/>
      <c r="SLH30" s="59"/>
      <c r="SLI30" s="59"/>
      <c r="SLK30" s="59"/>
      <c r="SLL30" s="59"/>
      <c r="SLM30" s="59"/>
      <c r="SLO30" s="59"/>
      <c r="SLQ30" s="59"/>
      <c r="SLV30" s="59"/>
      <c r="SLW30" s="59"/>
      <c r="SLX30" s="59"/>
      <c r="SLY30" s="59"/>
      <c r="SLZ30" s="59"/>
      <c r="SMA30" s="59"/>
      <c r="SMB30" s="59"/>
      <c r="SMD30" s="59"/>
      <c r="SME30" s="59"/>
      <c r="SMF30" s="59"/>
      <c r="SMH30" s="59"/>
      <c r="SMJ30" s="59"/>
      <c r="SMO30" s="59"/>
      <c r="SMP30" s="59"/>
      <c r="SMQ30" s="59"/>
      <c r="SMR30" s="59"/>
      <c r="SMS30" s="59"/>
      <c r="SMT30" s="59"/>
      <c r="SMU30" s="59"/>
      <c r="SMW30" s="59"/>
      <c r="SMX30" s="59"/>
      <c r="SMY30" s="59"/>
      <c r="SNA30" s="59"/>
      <c r="SNC30" s="59"/>
      <c r="SNH30" s="59"/>
      <c r="SNI30" s="59"/>
      <c r="SNJ30" s="59"/>
      <c r="SNK30" s="59"/>
      <c r="SNL30" s="59"/>
      <c r="SNM30" s="59"/>
      <c r="SNN30" s="59"/>
      <c r="SNP30" s="59"/>
      <c r="SNQ30" s="59"/>
      <c r="SNR30" s="59"/>
      <c r="SNT30" s="59"/>
      <c r="SNV30" s="59"/>
      <c r="SOA30" s="59"/>
      <c r="SOB30" s="59"/>
      <c r="SOC30" s="59"/>
      <c r="SOD30" s="59"/>
      <c r="SOE30" s="59"/>
      <c r="SOF30" s="59"/>
      <c r="SOG30" s="59"/>
      <c r="SOI30" s="59"/>
      <c r="SOJ30" s="59"/>
      <c r="SOK30" s="59"/>
      <c r="SOM30" s="59"/>
      <c r="SOO30" s="59"/>
      <c r="SOT30" s="59"/>
      <c r="SOU30" s="59"/>
      <c r="SOV30" s="59"/>
      <c r="SOW30" s="59"/>
      <c r="SOX30" s="59"/>
      <c r="SOY30" s="59"/>
      <c r="SOZ30" s="59"/>
      <c r="SPB30" s="59"/>
      <c r="SPC30" s="59"/>
      <c r="SPD30" s="59"/>
      <c r="SPF30" s="59"/>
      <c r="SPH30" s="59"/>
      <c r="SPM30" s="59"/>
      <c r="SPN30" s="59"/>
      <c r="SPO30" s="59"/>
      <c r="SPP30" s="59"/>
      <c r="SPQ30" s="59"/>
      <c r="SPR30" s="59"/>
      <c r="SPS30" s="59"/>
      <c r="SPU30" s="59"/>
      <c r="SPV30" s="59"/>
      <c r="SPW30" s="59"/>
      <c r="SPY30" s="59"/>
      <c r="SQA30" s="59"/>
      <c r="SQF30" s="59"/>
      <c r="SQG30" s="59"/>
      <c r="SQH30" s="59"/>
      <c r="SQI30" s="59"/>
      <c r="SQJ30" s="59"/>
      <c r="SQK30" s="59"/>
      <c r="SQL30" s="59"/>
      <c r="SQN30" s="59"/>
      <c r="SQO30" s="59"/>
      <c r="SQP30" s="59"/>
      <c r="SQR30" s="59"/>
      <c r="SQT30" s="59"/>
      <c r="SQY30" s="59"/>
      <c r="SQZ30" s="59"/>
      <c r="SRA30" s="59"/>
      <c r="SRB30" s="59"/>
      <c r="SRC30" s="59"/>
      <c r="SRD30" s="59"/>
      <c r="SRE30" s="59"/>
      <c r="SRG30" s="59"/>
      <c r="SRH30" s="59"/>
      <c r="SRI30" s="59"/>
      <c r="SRK30" s="59"/>
      <c r="SRM30" s="59"/>
      <c r="SRR30" s="59"/>
      <c r="SRS30" s="59"/>
      <c r="SRT30" s="59"/>
      <c r="SRU30" s="59"/>
      <c r="SRV30" s="59"/>
      <c r="SRW30" s="59"/>
      <c r="SRX30" s="59"/>
      <c r="SRZ30" s="59"/>
      <c r="SSA30" s="59"/>
      <c r="SSB30" s="59"/>
      <c r="SSD30" s="59"/>
      <c r="SSF30" s="59"/>
      <c r="SSK30" s="59"/>
      <c r="SSL30" s="59"/>
      <c r="SSM30" s="59"/>
      <c r="SSN30" s="59"/>
      <c r="SSO30" s="59"/>
      <c r="SSP30" s="59"/>
      <c r="SSQ30" s="59"/>
      <c r="SSS30" s="59"/>
      <c r="SST30" s="59"/>
      <c r="SSU30" s="59"/>
      <c r="SSW30" s="59"/>
      <c r="SSY30" s="59"/>
      <c r="STD30" s="59"/>
      <c r="STE30" s="59"/>
      <c r="STF30" s="59"/>
      <c r="STG30" s="59"/>
      <c r="STH30" s="59"/>
      <c r="STI30" s="59"/>
      <c r="STJ30" s="59"/>
      <c r="STL30" s="59"/>
      <c r="STM30" s="59"/>
      <c r="STN30" s="59"/>
      <c r="STP30" s="59"/>
      <c r="STR30" s="59"/>
      <c r="STW30" s="59"/>
      <c r="STX30" s="59"/>
      <c r="STY30" s="59"/>
      <c r="STZ30" s="59"/>
      <c r="SUA30" s="59"/>
      <c r="SUB30" s="59"/>
      <c r="SUC30" s="59"/>
      <c r="SUE30" s="59"/>
      <c r="SUF30" s="59"/>
      <c r="SUG30" s="59"/>
      <c r="SUI30" s="59"/>
      <c r="SUK30" s="59"/>
      <c r="SUP30" s="59"/>
      <c r="SUQ30" s="59"/>
      <c r="SUR30" s="59"/>
      <c r="SUS30" s="59"/>
      <c r="SUT30" s="59"/>
      <c r="SUU30" s="59"/>
      <c r="SUV30" s="59"/>
      <c r="SUX30" s="59"/>
      <c r="SUY30" s="59"/>
      <c r="SUZ30" s="59"/>
      <c r="SVB30" s="59"/>
      <c r="SVD30" s="59"/>
      <c r="SVI30" s="59"/>
      <c r="SVJ30" s="59"/>
      <c r="SVK30" s="59"/>
      <c r="SVL30" s="59"/>
      <c r="SVM30" s="59"/>
      <c r="SVN30" s="59"/>
      <c r="SVO30" s="59"/>
      <c r="SVQ30" s="59"/>
      <c r="SVR30" s="59"/>
      <c r="SVS30" s="59"/>
      <c r="SVU30" s="59"/>
      <c r="SVW30" s="59"/>
      <c r="SWB30" s="59"/>
      <c r="SWC30" s="59"/>
      <c r="SWD30" s="59"/>
      <c r="SWE30" s="59"/>
      <c r="SWF30" s="59"/>
      <c r="SWG30" s="59"/>
      <c r="SWH30" s="59"/>
      <c r="SWJ30" s="59"/>
      <c r="SWK30" s="59"/>
      <c r="SWL30" s="59"/>
      <c r="SWN30" s="59"/>
      <c r="SWP30" s="59"/>
      <c r="SWU30" s="59"/>
      <c r="SWV30" s="59"/>
      <c r="SWW30" s="59"/>
      <c r="SWX30" s="59"/>
      <c r="SWY30" s="59"/>
      <c r="SWZ30" s="59"/>
      <c r="SXA30" s="59"/>
      <c r="SXC30" s="59"/>
      <c r="SXD30" s="59"/>
      <c r="SXE30" s="59"/>
      <c r="SXG30" s="59"/>
      <c r="SXI30" s="59"/>
      <c r="SXN30" s="59"/>
      <c r="SXO30" s="59"/>
      <c r="SXP30" s="59"/>
      <c r="SXQ30" s="59"/>
      <c r="SXR30" s="59"/>
      <c r="SXS30" s="59"/>
      <c r="SXT30" s="59"/>
      <c r="SXV30" s="59"/>
      <c r="SXW30" s="59"/>
      <c r="SXX30" s="59"/>
      <c r="SXZ30" s="59"/>
      <c r="SYB30" s="59"/>
      <c r="SYG30" s="59"/>
      <c r="SYH30" s="59"/>
      <c r="SYI30" s="59"/>
      <c r="SYJ30" s="59"/>
      <c r="SYK30" s="59"/>
      <c r="SYL30" s="59"/>
      <c r="SYM30" s="59"/>
      <c r="SYO30" s="59"/>
      <c r="SYP30" s="59"/>
      <c r="SYQ30" s="59"/>
      <c r="SYS30" s="59"/>
      <c r="SYU30" s="59"/>
      <c r="SYZ30" s="59"/>
      <c r="SZA30" s="59"/>
      <c r="SZB30" s="59"/>
      <c r="SZC30" s="59"/>
      <c r="SZD30" s="59"/>
      <c r="SZE30" s="59"/>
      <c r="SZF30" s="59"/>
      <c r="SZH30" s="59"/>
      <c r="SZI30" s="59"/>
      <c r="SZJ30" s="59"/>
      <c r="SZL30" s="59"/>
      <c r="SZN30" s="59"/>
      <c r="SZS30" s="59"/>
      <c r="SZT30" s="59"/>
      <c r="SZU30" s="59"/>
      <c r="SZV30" s="59"/>
      <c r="SZW30" s="59"/>
      <c r="SZX30" s="59"/>
      <c r="SZY30" s="59"/>
      <c r="TAA30" s="59"/>
      <c r="TAB30" s="59"/>
      <c r="TAC30" s="59"/>
      <c r="TAE30" s="59"/>
      <c r="TAG30" s="59"/>
      <c r="TAL30" s="59"/>
      <c r="TAM30" s="59"/>
      <c r="TAN30" s="59"/>
      <c r="TAO30" s="59"/>
      <c r="TAP30" s="59"/>
      <c r="TAQ30" s="59"/>
      <c r="TAR30" s="59"/>
      <c r="TAT30" s="59"/>
      <c r="TAU30" s="59"/>
      <c r="TAV30" s="59"/>
      <c r="TAX30" s="59"/>
      <c r="TAZ30" s="59"/>
      <c r="TBE30" s="59"/>
      <c r="TBF30" s="59"/>
      <c r="TBG30" s="59"/>
      <c r="TBH30" s="59"/>
      <c r="TBI30" s="59"/>
      <c r="TBJ30" s="59"/>
      <c r="TBK30" s="59"/>
      <c r="TBM30" s="59"/>
      <c r="TBN30" s="59"/>
      <c r="TBO30" s="59"/>
      <c r="TBQ30" s="59"/>
      <c r="TBS30" s="59"/>
      <c r="TBX30" s="59"/>
      <c r="TBY30" s="59"/>
      <c r="TBZ30" s="59"/>
      <c r="TCA30" s="59"/>
      <c r="TCB30" s="59"/>
      <c r="TCC30" s="59"/>
      <c r="TCD30" s="59"/>
      <c r="TCF30" s="59"/>
      <c r="TCG30" s="59"/>
      <c r="TCH30" s="59"/>
      <c r="TCJ30" s="59"/>
      <c r="TCL30" s="59"/>
      <c r="TCQ30" s="59"/>
      <c r="TCR30" s="59"/>
      <c r="TCS30" s="59"/>
      <c r="TCT30" s="59"/>
      <c r="TCU30" s="59"/>
      <c r="TCV30" s="59"/>
      <c r="TCW30" s="59"/>
      <c r="TCY30" s="59"/>
      <c r="TCZ30" s="59"/>
      <c r="TDA30" s="59"/>
      <c r="TDC30" s="59"/>
      <c r="TDE30" s="59"/>
      <c r="TDJ30" s="59"/>
      <c r="TDK30" s="59"/>
      <c r="TDL30" s="59"/>
      <c r="TDM30" s="59"/>
      <c r="TDN30" s="59"/>
      <c r="TDO30" s="59"/>
      <c r="TDP30" s="59"/>
      <c r="TDR30" s="59"/>
      <c r="TDS30" s="59"/>
      <c r="TDT30" s="59"/>
      <c r="TDV30" s="59"/>
      <c r="TDX30" s="59"/>
      <c r="TEC30" s="59"/>
      <c r="TED30" s="59"/>
      <c r="TEE30" s="59"/>
      <c r="TEF30" s="59"/>
      <c r="TEG30" s="59"/>
      <c r="TEH30" s="59"/>
      <c r="TEI30" s="59"/>
      <c r="TEK30" s="59"/>
      <c r="TEL30" s="59"/>
      <c r="TEM30" s="59"/>
      <c r="TEO30" s="59"/>
      <c r="TEQ30" s="59"/>
      <c r="TEV30" s="59"/>
      <c r="TEW30" s="59"/>
      <c r="TEX30" s="59"/>
      <c r="TEY30" s="59"/>
      <c r="TEZ30" s="59"/>
      <c r="TFA30" s="59"/>
      <c r="TFB30" s="59"/>
      <c r="TFD30" s="59"/>
      <c r="TFE30" s="59"/>
      <c r="TFF30" s="59"/>
      <c r="TFH30" s="59"/>
      <c r="TFJ30" s="59"/>
      <c r="TFO30" s="59"/>
      <c r="TFP30" s="59"/>
      <c r="TFQ30" s="59"/>
      <c r="TFR30" s="59"/>
      <c r="TFS30" s="59"/>
      <c r="TFT30" s="59"/>
      <c r="TFU30" s="59"/>
      <c r="TFW30" s="59"/>
      <c r="TFX30" s="59"/>
      <c r="TFY30" s="59"/>
      <c r="TGA30" s="59"/>
      <c r="TGC30" s="59"/>
      <c r="TGH30" s="59"/>
      <c r="TGI30" s="59"/>
      <c r="TGJ30" s="59"/>
      <c r="TGK30" s="59"/>
      <c r="TGL30" s="59"/>
      <c r="TGM30" s="59"/>
      <c r="TGN30" s="59"/>
      <c r="TGP30" s="59"/>
      <c r="TGQ30" s="59"/>
      <c r="TGR30" s="59"/>
      <c r="TGT30" s="59"/>
      <c r="TGV30" s="59"/>
      <c r="THA30" s="59"/>
      <c r="THB30" s="59"/>
      <c r="THC30" s="59"/>
      <c r="THD30" s="59"/>
      <c r="THE30" s="59"/>
      <c r="THF30" s="59"/>
      <c r="THG30" s="59"/>
      <c r="THI30" s="59"/>
      <c r="THJ30" s="59"/>
      <c r="THK30" s="59"/>
      <c r="THM30" s="59"/>
      <c r="THO30" s="59"/>
      <c r="THT30" s="59"/>
      <c r="THU30" s="59"/>
      <c r="THV30" s="59"/>
      <c r="THW30" s="59"/>
      <c r="THX30" s="59"/>
      <c r="THY30" s="59"/>
      <c r="THZ30" s="59"/>
      <c r="TIB30" s="59"/>
      <c r="TIC30" s="59"/>
      <c r="TID30" s="59"/>
      <c r="TIF30" s="59"/>
      <c r="TIH30" s="59"/>
      <c r="TIM30" s="59"/>
      <c r="TIN30" s="59"/>
      <c r="TIO30" s="59"/>
      <c r="TIP30" s="59"/>
      <c r="TIQ30" s="59"/>
      <c r="TIR30" s="59"/>
      <c r="TIS30" s="59"/>
      <c r="TIU30" s="59"/>
      <c r="TIV30" s="59"/>
      <c r="TIW30" s="59"/>
      <c r="TIY30" s="59"/>
      <c r="TJA30" s="59"/>
      <c r="TJF30" s="59"/>
      <c r="TJG30" s="59"/>
      <c r="TJH30" s="59"/>
      <c r="TJI30" s="59"/>
      <c r="TJJ30" s="59"/>
      <c r="TJK30" s="59"/>
      <c r="TJL30" s="59"/>
      <c r="TJN30" s="59"/>
      <c r="TJO30" s="59"/>
      <c r="TJP30" s="59"/>
      <c r="TJR30" s="59"/>
      <c r="TJT30" s="59"/>
      <c r="TJY30" s="59"/>
      <c r="TJZ30" s="59"/>
      <c r="TKA30" s="59"/>
      <c r="TKB30" s="59"/>
      <c r="TKC30" s="59"/>
      <c r="TKD30" s="59"/>
      <c r="TKE30" s="59"/>
      <c r="TKG30" s="59"/>
      <c r="TKH30" s="59"/>
      <c r="TKI30" s="59"/>
      <c r="TKK30" s="59"/>
      <c r="TKM30" s="59"/>
      <c r="TKR30" s="59"/>
      <c r="TKS30" s="59"/>
      <c r="TKT30" s="59"/>
      <c r="TKU30" s="59"/>
      <c r="TKV30" s="59"/>
      <c r="TKW30" s="59"/>
      <c r="TKX30" s="59"/>
      <c r="TKZ30" s="59"/>
      <c r="TLA30" s="59"/>
      <c r="TLB30" s="59"/>
      <c r="TLD30" s="59"/>
      <c r="TLF30" s="59"/>
      <c r="TLK30" s="59"/>
      <c r="TLL30" s="59"/>
      <c r="TLM30" s="59"/>
      <c r="TLN30" s="59"/>
      <c r="TLO30" s="59"/>
      <c r="TLP30" s="59"/>
      <c r="TLQ30" s="59"/>
      <c r="TLS30" s="59"/>
      <c r="TLT30" s="59"/>
      <c r="TLU30" s="59"/>
      <c r="TLW30" s="59"/>
      <c r="TLY30" s="59"/>
      <c r="TMD30" s="59"/>
      <c r="TME30" s="59"/>
      <c r="TMF30" s="59"/>
      <c r="TMG30" s="59"/>
      <c r="TMH30" s="59"/>
      <c r="TMI30" s="59"/>
      <c r="TMJ30" s="59"/>
      <c r="TML30" s="59"/>
      <c r="TMM30" s="59"/>
      <c r="TMN30" s="59"/>
      <c r="TMP30" s="59"/>
      <c r="TMR30" s="59"/>
      <c r="TMW30" s="59"/>
      <c r="TMX30" s="59"/>
      <c r="TMY30" s="59"/>
      <c r="TMZ30" s="59"/>
      <c r="TNA30" s="59"/>
      <c r="TNB30" s="59"/>
      <c r="TNC30" s="59"/>
      <c r="TNE30" s="59"/>
      <c r="TNF30" s="59"/>
      <c r="TNG30" s="59"/>
      <c r="TNI30" s="59"/>
      <c r="TNK30" s="59"/>
      <c r="TNP30" s="59"/>
      <c r="TNQ30" s="59"/>
      <c r="TNR30" s="59"/>
      <c r="TNS30" s="59"/>
      <c r="TNT30" s="59"/>
      <c r="TNU30" s="59"/>
      <c r="TNV30" s="59"/>
      <c r="TNX30" s="59"/>
      <c r="TNY30" s="59"/>
      <c r="TNZ30" s="59"/>
      <c r="TOB30" s="59"/>
      <c r="TOD30" s="59"/>
      <c r="TOI30" s="59"/>
      <c r="TOJ30" s="59"/>
      <c r="TOK30" s="59"/>
      <c r="TOL30" s="59"/>
      <c r="TOM30" s="59"/>
      <c r="TON30" s="59"/>
      <c r="TOO30" s="59"/>
      <c r="TOQ30" s="59"/>
      <c r="TOR30" s="59"/>
      <c r="TOS30" s="59"/>
      <c r="TOU30" s="59"/>
      <c r="TOW30" s="59"/>
      <c r="TPB30" s="59"/>
      <c r="TPC30" s="59"/>
      <c r="TPD30" s="59"/>
      <c r="TPE30" s="59"/>
      <c r="TPF30" s="59"/>
      <c r="TPG30" s="59"/>
      <c r="TPH30" s="59"/>
      <c r="TPJ30" s="59"/>
      <c r="TPK30" s="59"/>
      <c r="TPL30" s="59"/>
      <c r="TPN30" s="59"/>
      <c r="TPP30" s="59"/>
      <c r="TPU30" s="59"/>
      <c r="TPV30" s="59"/>
      <c r="TPW30" s="59"/>
      <c r="TPX30" s="59"/>
      <c r="TPY30" s="59"/>
      <c r="TPZ30" s="59"/>
      <c r="TQA30" s="59"/>
      <c r="TQC30" s="59"/>
      <c r="TQD30" s="59"/>
      <c r="TQE30" s="59"/>
      <c r="TQG30" s="59"/>
      <c r="TQI30" s="59"/>
      <c r="TQN30" s="59"/>
      <c r="TQO30" s="59"/>
      <c r="TQP30" s="59"/>
      <c r="TQQ30" s="59"/>
      <c r="TQR30" s="59"/>
      <c r="TQS30" s="59"/>
      <c r="TQT30" s="59"/>
      <c r="TQV30" s="59"/>
      <c r="TQW30" s="59"/>
      <c r="TQX30" s="59"/>
      <c r="TQZ30" s="59"/>
      <c r="TRB30" s="59"/>
      <c r="TRG30" s="59"/>
      <c r="TRH30" s="59"/>
      <c r="TRI30" s="59"/>
      <c r="TRJ30" s="59"/>
      <c r="TRK30" s="59"/>
      <c r="TRL30" s="59"/>
      <c r="TRM30" s="59"/>
      <c r="TRO30" s="59"/>
      <c r="TRP30" s="59"/>
      <c r="TRQ30" s="59"/>
      <c r="TRS30" s="59"/>
      <c r="TRU30" s="59"/>
      <c r="TRZ30" s="59"/>
      <c r="TSA30" s="59"/>
      <c r="TSB30" s="59"/>
      <c r="TSC30" s="59"/>
      <c r="TSD30" s="59"/>
      <c r="TSE30" s="59"/>
      <c r="TSF30" s="59"/>
      <c r="TSH30" s="59"/>
      <c r="TSI30" s="59"/>
      <c r="TSJ30" s="59"/>
      <c r="TSL30" s="59"/>
      <c r="TSN30" s="59"/>
      <c r="TSS30" s="59"/>
      <c r="TST30" s="59"/>
      <c r="TSU30" s="59"/>
      <c r="TSV30" s="59"/>
      <c r="TSW30" s="59"/>
      <c r="TSX30" s="59"/>
      <c r="TSY30" s="59"/>
      <c r="TTA30" s="59"/>
      <c r="TTB30" s="59"/>
      <c r="TTC30" s="59"/>
      <c r="TTE30" s="59"/>
      <c r="TTG30" s="59"/>
      <c r="TTL30" s="59"/>
      <c r="TTM30" s="59"/>
      <c r="TTN30" s="59"/>
      <c r="TTO30" s="59"/>
      <c r="TTP30" s="59"/>
      <c r="TTQ30" s="59"/>
      <c r="TTR30" s="59"/>
      <c r="TTT30" s="59"/>
      <c r="TTU30" s="59"/>
      <c r="TTV30" s="59"/>
      <c r="TTX30" s="59"/>
      <c r="TTZ30" s="59"/>
      <c r="TUE30" s="59"/>
      <c r="TUF30" s="59"/>
      <c r="TUG30" s="59"/>
      <c r="TUH30" s="59"/>
      <c r="TUI30" s="59"/>
      <c r="TUJ30" s="59"/>
      <c r="TUK30" s="59"/>
      <c r="TUM30" s="59"/>
      <c r="TUN30" s="59"/>
      <c r="TUO30" s="59"/>
      <c r="TUQ30" s="59"/>
      <c r="TUS30" s="59"/>
      <c r="TUX30" s="59"/>
      <c r="TUY30" s="59"/>
      <c r="TUZ30" s="59"/>
      <c r="TVA30" s="59"/>
      <c r="TVB30" s="59"/>
      <c r="TVC30" s="59"/>
      <c r="TVD30" s="59"/>
      <c r="TVF30" s="59"/>
      <c r="TVG30" s="59"/>
      <c r="TVH30" s="59"/>
      <c r="TVJ30" s="59"/>
      <c r="TVL30" s="59"/>
      <c r="TVQ30" s="59"/>
      <c r="TVR30" s="59"/>
      <c r="TVS30" s="59"/>
      <c r="TVT30" s="59"/>
      <c r="TVU30" s="59"/>
      <c r="TVV30" s="59"/>
      <c r="TVW30" s="59"/>
      <c r="TVY30" s="59"/>
      <c r="TVZ30" s="59"/>
      <c r="TWA30" s="59"/>
      <c r="TWC30" s="59"/>
      <c r="TWE30" s="59"/>
      <c r="TWJ30" s="59"/>
      <c r="TWK30" s="59"/>
      <c r="TWL30" s="59"/>
      <c r="TWM30" s="59"/>
      <c r="TWN30" s="59"/>
      <c r="TWO30" s="59"/>
      <c r="TWP30" s="59"/>
      <c r="TWR30" s="59"/>
      <c r="TWS30" s="59"/>
      <c r="TWT30" s="59"/>
      <c r="TWV30" s="59"/>
      <c r="TWX30" s="59"/>
      <c r="TXC30" s="59"/>
      <c r="TXD30" s="59"/>
      <c r="TXE30" s="59"/>
      <c r="TXF30" s="59"/>
      <c r="TXG30" s="59"/>
      <c r="TXH30" s="59"/>
      <c r="TXI30" s="59"/>
      <c r="TXK30" s="59"/>
      <c r="TXL30" s="59"/>
      <c r="TXM30" s="59"/>
      <c r="TXO30" s="59"/>
      <c r="TXQ30" s="59"/>
      <c r="TXV30" s="59"/>
      <c r="TXW30" s="59"/>
      <c r="TXX30" s="59"/>
      <c r="TXY30" s="59"/>
      <c r="TXZ30" s="59"/>
      <c r="TYA30" s="59"/>
      <c r="TYB30" s="59"/>
      <c r="TYD30" s="59"/>
      <c r="TYE30" s="59"/>
      <c r="TYF30" s="59"/>
      <c r="TYH30" s="59"/>
      <c r="TYJ30" s="59"/>
      <c r="TYO30" s="59"/>
      <c r="TYP30" s="59"/>
      <c r="TYQ30" s="59"/>
      <c r="TYR30" s="59"/>
      <c r="TYS30" s="59"/>
      <c r="TYT30" s="59"/>
      <c r="TYU30" s="59"/>
      <c r="TYW30" s="59"/>
      <c r="TYX30" s="59"/>
      <c r="TYY30" s="59"/>
      <c r="TZA30" s="59"/>
      <c r="TZC30" s="59"/>
      <c r="TZH30" s="59"/>
      <c r="TZI30" s="59"/>
      <c r="TZJ30" s="59"/>
      <c r="TZK30" s="59"/>
      <c r="TZL30" s="59"/>
      <c r="TZM30" s="59"/>
      <c r="TZN30" s="59"/>
      <c r="TZP30" s="59"/>
      <c r="TZQ30" s="59"/>
      <c r="TZR30" s="59"/>
      <c r="TZT30" s="59"/>
      <c r="TZV30" s="59"/>
      <c r="UAA30" s="59"/>
      <c r="UAB30" s="59"/>
      <c r="UAC30" s="59"/>
      <c r="UAD30" s="59"/>
      <c r="UAE30" s="59"/>
      <c r="UAF30" s="59"/>
      <c r="UAG30" s="59"/>
      <c r="UAI30" s="59"/>
      <c r="UAJ30" s="59"/>
      <c r="UAK30" s="59"/>
      <c r="UAM30" s="59"/>
      <c r="UAO30" s="59"/>
      <c r="UAT30" s="59"/>
      <c r="UAU30" s="59"/>
      <c r="UAV30" s="59"/>
      <c r="UAW30" s="59"/>
      <c r="UAX30" s="59"/>
      <c r="UAY30" s="59"/>
      <c r="UAZ30" s="59"/>
      <c r="UBB30" s="59"/>
      <c r="UBC30" s="59"/>
      <c r="UBD30" s="59"/>
      <c r="UBF30" s="59"/>
      <c r="UBH30" s="59"/>
      <c r="UBM30" s="59"/>
      <c r="UBN30" s="59"/>
      <c r="UBO30" s="59"/>
      <c r="UBP30" s="59"/>
      <c r="UBQ30" s="59"/>
      <c r="UBR30" s="59"/>
      <c r="UBS30" s="59"/>
      <c r="UBU30" s="59"/>
      <c r="UBV30" s="59"/>
      <c r="UBW30" s="59"/>
      <c r="UBY30" s="59"/>
      <c r="UCA30" s="59"/>
      <c r="UCF30" s="59"/>
      <c r="UCG30" s="59"/>
      <c r="UCH30" s="59"/>
      <c r="UCI30" s="59"/>
      <c r="UCJ30" s="59"/>
      <c r="UCK30" s="59"/>
      <c r="UCL30" s="59"/>
      <c r="UCN30" s="59"/>
      <c r="UCO30" s="59"/>
      <c r="UCP30" s="59"/>
      <c r="UCR30" s="59"/>
      <c r="UCT30" s="59"/>
      <c r="UCY30" s="59"/>
      <c r="UCZ30" s="59"/>
      <c r="UDA30" s="59"/>
      <c r="UDB30" s="59"/>
      <c r="UDC30" s="59"/>
      <c r="UDD30" s="59"/>
      <c r="UDE30" s="59"/>
      <c r="UDG30" s="59"/>
      <c r="UDH30" s="59"/>
      <c r="UDI30" s="59"/>
      <c r="UDK30" s="59"/>
      <c r="UDM30" s="59"/>
      <c r="UDR30" s="59"/>
      <c r="UDS30" s="59"/>
      <c r="UDT30" s="59"/>
      <c r="UDU30" s="59"/>
      <c r="UDV30" s="59"/>
      <c r="UDW30" s="59"/>
      <c r="UDX30" s="59"/>
      <c r="UDZ30" s="59"/>
      <c r="UEA30" s="59"/>
      <c r="UEB30" s="59"/>
      <c r="UED30" s="59"/>
      <c r="UEF30" s="59"/>
      <c r="UEK30" s="59"/>
      <c r="UEL30" s="59"/>
      <c r="UEM30" s="59"/>
      <c r="UEN30" s="59"/>
      <c r="UEO30" s="59"/>
      <c r="UEP30" s="59"/>
      <c r="UEQ30" s="59"/>
      <c r="UES30" s="59"/>
      <c r="UET30" s="59"/>
      <c r="UEU30" s="59"/>
      <c r="UEW30" s="59"/>
      <c r="UEY30" s="59"/>
      <c r="UFD30" s="59"/>
      <c r="UFE30" s="59"/>
      <c r="UFF30" s="59"/>
      <c r="UFG30" s="59"/>
      <c r="UFH30" s="59"/>
      <c r="UFI30" s="59"/>
      <c r="UFJ30" s="59"/>
      <c r="UFL30" s="59"/>
      <c r="UFM30" s="59"/>
      <c r="UFN30" s="59"/>
      <c r="UFP30" s="59"/>
      <c r="UFR30" s="59"/>
      <c r="UFW30" s="59"/>
      <c r="UFX30" s="59"/>
      <c r="UFY30" s="59"/>
      <c r="UFZ30" s="59"/>
      <c r="UGA30" s="59"/>
      <c r="UGB30" s="59"/>
      <c r="UGC30" s="59"/>
      <c r="UGE30" s="59"/>
      <c r="UGF30" s="59"/>
      <c r="UGG30" s="59"/>
      <c r="UGI30" s="59"/>
      <c r="UGK30" s="59"/>
      <c r="UGP30" s="59"/>
      <c r="UGQ30" s="59"/>
      <c r="UGR30" s="59"/>
      <c r="UGS30" s="59"/>
      <c r="UGT30" s="59"/>
      <c r="UGU30" s="59"/>
      <c r="UGV30" s="59"/>
      <c r="UGX30" s="59"/>
      <c r="UGY30" s="59"/>
      <c r="UGZ30" s="59"/>
      <c r="UHB30" s="59"/>
      <c r="UHD30" s="59"/>
      <c r="UHI30" s="59"/>
      <c r="UHJ30" s="59"/>
      <c r="UHK30" s="59"/>
      <c r="UHL30" s="59"/>
      <c r="UHM30" s="59"/>
      <c r="UHN30" s="59"/>
      <c r="UHO30" s="59"/>
      <c r="UHQ30" s="59"/>
      <c r="UHR30" s="59"/>
      <c r="UHS30" s="59"/>
      <c r="UHU30" s="59"/>
      <c r="UHW30" s="59"/>
      <c r="UIB30" s="59"/>
      <c r="UIC30" s="59"/>
      <c r="UID30" s="59"/>
      <c r="UIE30" s="59"/>
      <c r="UIF30" s="59"/>
      <c r="UIG30" s="59"/>
      <c r="UIH30" s="59"/>
      <c r="UIJ30" s="59"/>
      <c r="UIK30" s="59"/>
      <c r="UIL30" s="59"/>
      <c r="UIN30" s="59"/>
      <c r="UIP30" s="59"/>
      <c r="UIU30" s="59"/>
      <c r="UIV30" s="59"/>
      <c r="UIW30" s="59"/>
      <c r="UIX30" s="59"/>
      <c r="UIY30" s="59"/>
      <c r="UIZ30" s="59"/>
      <c r="UJA30" s="59"/>
      <c r="UJC30" s="59"/>
      <c r="UJD30" s="59"/>
      <c r="UJE30" s="59"/>
      <c r="UJG30" s="59"/>
      <c r="UJI30" s="59"/>
      <c r="UJN30" s="59"/>
      <c r="UJO30" s="59"/>
      <c r="UJP30" s="59"/>
      <c r="UJQ30" s="59"/>
      <c r="UJR30" s="59"/>
      <c r="UJS30" s="59"/>
      <c r="UJT30" s="59"/>
      <c r="UJV30" s="59"/>
      <c r="UJW30" s="59"/>
      <c r="UJX30" s="59"/>
      <c r="UJZ30" s="59"/>
      <c r="UKB30" s="59"/>
      <c r="UKG30" s="59"/>
      <c r="UKH30" s="59"/>
      <c r="UKI30" s="59"/>
      <c r="UKJ30" s="59"/>
      <c r="UKK30" s="59"/>
      <c r="UKL30" s="59"/>
      <c r="UKM30" s="59"/>
      <c r="UKO30" s="59"/>
      <c r="UKP30" s="59"/>
      <c r="UKQ30" s="59"/>
      <c r="UKS30" s="59"/>
      <c r="UKU30" s="59"/>
      <c r="UKZ30" s="59"/>
      <c r="ULA30" s="59"/>
      <c r="ULB30" s="59"/>
      <c r="ULC30" s="59"/>
      <c r="ULD30" s="59"/>
      <c r="ULE30" s="59"/>
      <c r="ULF30" s="59"/>
      <c r="ULH30" s="59"/>
      <c r="ULI30" s="59"/>
      <c r="ULJ30" s="59"/>
      <c r="ULL30" s="59"/>
      <c r="ULN30" s="59"/>
      <c r="ULS30" s="59"/>
      <c r="ULT30" s="59"/>
      <c r="ULU30" s="59"/>
      <c r="ULV30" s="59"/>
      <c r="ULW30" s="59"/>
      <c r="ULX30" s="59"/>
      <c r="ULY30" s="59"/>
      <c r="UMA30" s="59"/>
      <c r="UMB30" s="59"/>
      <c r="UMC30" s="59"/>
      <c r="UME30" s="59"/>
      <c r="UMG30" s="59"/>
      <c r="UML30" s="59"/>
      <c r="UMM30" s="59"/>
      <c r="UMN30" s="59"/>
      <c r="UMO30" s="59"/>
      <c r="UMP30" s="59"/>
      <c r="UMQ30" s="59"/>
      <c r="UMR30" s="59"/>
      <c r="UMT30" s="59"/>
      <c r="UMU30" s="59"/>
      <c r="UMV30" s="59"/>
      <c r="UMX30" s="59"/>
      <c r="UMZ30" s="59"/>
      <c r="UNE30" s="59"/>
      <c r="UNF30" s="59"/>
      <c r="UNG30" s="59"/>
      <c r="UNH30" s="59"/>
      <c r="UNI30" s="59"/>
      <c r="UNJ30" s="59"/>
      <c r="UNK30" s="59"/>
      <c r="UNM30" s="59"/>
      <c r="UNN30" s="59"/>
      <c r="UNO30" s="59"/>
      <c r="UNQ30" s="59"/>
      <c r="UNS30" s="59"/>
      <c r="UNX30" s="59"/>
      <c r="UNY30" s="59"/>
      <c r="UNZ30" s="59"/>
      <c r="UOA30" s="59"/>
      <c r="UOB30" s="59"/>
      <c r="UOC30" s="59"/>
      <c r="UOD30" s="59"/>
      <c r="UOF30" s="59"/>
      <c r="UOG30" s="59"/>
      <c r="UOH30" s="59"/>
      <c r="UOJ30" s="59"/>
      <c r="UOL30" s="59"/>
      <c r="UOQ30" s="59"/>
      <c r="UOR30" s="59"/>
      <c r="UOS30" s="59"/>
      <c r="UOT30" s="59"/>
      <c r="UOU30" s="59"/>
      <c r="UOV30" s="59"/>
      <c r="UOW30" s="59"/>
      <c r="UOY30" s="59"/>
      <c r="UOZ30" s="59"/>
      <c r="UPA30" s="59"/>
      <c r="UPC30" s="59"/>
      <c r="UPE30" s="59"/>
      <c r="UPJ30" s="59"/>
      <c r="UPK30" s="59"/>
      <c r="UPL30" s="59"/>
      <c r="UPM30" s="59"/>
      <c r="UPN30" s="59"/>
      <c r="UPO30" s="59"/>
      <c r="UPP30" s="59"/>
      <c r="UPR30" s="59"/>
      <c r="UPS30" s="59"/>
      <c r="UPT30" s="59"/>
      <c r="UPV30" s="59"/>
      <c r="UPX30" s="59"/>
      <c r="UQC30" s="59"/>
      <c r="UQD30" s="59"/>
      <c r="UQE30" s="59"/>
      <c r="UQF30" s="59"/>
      <c r="UQG30" s="59"/>
      <c r="UQH30" s="59"/>
      <c r="UQI30" s="59"/>
      <c r="UQK30" s="59"/>
      <c r="UQL30" s="59"/>
      <c r="UQM30" s="59"/>
      <c r="UQO30" s="59"/>
      <c r="UQQ30" s="59"/>
      <c r="UQV30" s="59"/>
      <c r="UQW30" s="59"/>
      <c r="UQX30" s="59"/>
      <c r="UQY30" s="59"/>
      <c r="UQZ30" s="59"/>
      <c r="URA30" s="59"/>
      <c r="URB30" s="59"/>
      <c r="URD30" s="59"/>
      <c r="URE30" s="59"/>
      <c r="URF30" s="59"/>
      <c r="URH30" s="59"/>
      <c r="URJ30" s="59"/>
      <c r="URO30" s="59"/>
      <c r="URP30" s="59"/>
      <c r="URQ30" s="59"/>
      <c r="URR30" s="59"/>
      <c r="URS30" s="59"/>
      <c r="URT30" s="59"/>
      <c r="URU30" s="59"/>
      <c r="URW30" s="59"/>
      <c r="URX30" s="59"/>
      <c r="URY30" s="59"/>
      <c r="USA30" s="59"/>
      <c r="USC30" s="59"/>
      <c r="USH30" s="59"/>
      <c r="USI30" s="59"/>
      <c r="USJ30" s="59"/>
      <c r="USK30" s="59"/>
      <c r="USL30" s="59"/>
      <c r="USM30" s="59"/>
      <c r="USN30" s="59"/>
      <c r="USP30" s="59"/>
      <c r="USQ30" s="59"/>
      <c r="USR30" s="59"/>
      <c r="UST30" s="59"/>
      <c r="USV30" s="59"/>
      <c r="UTA30" s="59"/>
      <c r="UTB30" s="59"/>
      <c r="UTC30" s="59"/>
      <c r="UTD30" s="59"/>
      <c r="UTE30" s="59"/>
      <c r="UTF30" s="59"/>
      <c r="UTG30" s="59"/>
      <c r="UTI30" s="59"/>
      <c r="UTJ30" s="59"/>
      <c r="UTK30" s="59"/>
      <c r="UTM30" s="59"/>
      <c r="UTO30" s="59"/>
      <c r="UTT30" s="59"/>
      <c r="UTU30" s="59"/>
      <c r="UTV30" s="59"/>
      <c r="UTW30" s="59"/>
      <c r="UTX30" s="59"/>
      <c r="UTY30" s="59"/>
      <c r="UTZ30" s="59"/>
      <c r="UUB30" s="59"/>
      <c r="UUC30" s="59"/>
      <c r="UUD30" s="59"/>
      <c r="UUF30" s="59"/>
      <c r="UUH30" s="59"/>
      <c r="UUM30" s="59"/>
      <c r="UUN30" s="59"/>
      <c r="UUO30" s="59"/>
      <c r="UUP30" s="59"/>
      <c r="UUQ30" s="59"/>
      <c r="UUR30" s="59"/>
      <c r="UUS30" s="59"/>
      <c r="UUU30" s="59"/>
      <c r="UUV30" s="59"/>
      <c r="UUW30" s="59"/>
      <c r="UUY30" s="59"/>
      <c r="UVA30" s="59"/>
      <c r="UVF30" s="59"/>
      <c r="UVG30" s="59"/>
      <c r="UVH30" s="59"/>
      <c r="UVI30" s="59"/>
      <c r="UVJ30" s="59"/>
      <c r="UVK30" s="59"/>
      <c r="UVL30" s="59"/>
      <c r="UVN30" s="59"/>
      <c r="UVO30" s="59"/>
      <c r="UVP30" s="59"/>
      <c r="UVR30" s="59"/>
      <c r="UVT30" s="59"/>
      <c r="UVY30" s="59"/>
      <c r="UVZ30" s="59"/>
      <c r="UWA30" s="59"/>
      <c r="UWB30" s="59"/>
      <c r="UWC30" s="59"/>
      <c r="UWD30" s="59"/>
      <c r="UWE30" s="59"/>
      <c r="UWG30" s="59"/>
      <c r="UWH30" s="59"/>
      <c r="UWI30" s="59"/>
      <c r="UWK30" s="59"/>
      <c r="UWM30" s="59"/>
      <c r="UWR30" s="59"/>
      <c r="UWS30" s="59"/>
      <c r="UWT30" s="59"/>
      <c r="UWU30" s="59"/>
      <c r="UWV30" s="59"/>
      <c r="UWW30" s="59"/>
      <c r="UWX30" s="59"/>
      <c r="UWZ30" s="59"/>
      <c r="UXA30" s="59"/>
      <c r="UXB30" s="59"/>
      <c r="UXD30" s="59"/>
      <c r="UXF30" s="59"/>
      <c r="UXK30" s="59"/>
      <c r="UXL30" s="59"/>
      <c r="UXM30" s="59"/>
      <c r="UXN30" s="59"/>
      <c r="UXO30" s="59"/>
      <c r="UXP30" s="59"/>
      <c r="UXQ30" s="59"/>
      <c r="UXS30" s="59"/>
      <c r="UXT30" s="59"/>
      <c r="UXU30" s="59"/>
      <c r="UXW30" s="59"/>
      <c r="UXY30" s="59"/>
      <c r="UYD30" s="59"/>
      <c r="UYE30" s="59"/>
      <c r="UYF30" s="59"/>
      <c r="UYG30" s="59"/>
      <c r="UYH30" s="59"/>
      <c r="UYI30" s="59"/>
      <c r="UYJ30" s="59"/>
      <c r="UYL30" s="59"/>
      <c r="UYM30" s="59"/>
      <c r="UYN30" s="59"/>
      <c r="UYP30" s="59"/>
      <c r="UYR30" s="59"/>
      <c r="UYW30" s="59"/>
      <c r="UYX30" s="59"/>
      <c r="UYY30" s="59"/>
      <c r="UYZ30" s="59"/>
      <c r="UZA30" s="59"/>
      <c r="UZB30" s="59"/>
      <c r="UZC30" s="59"/>
      <c r="UZE30" s="59"/>
      <c r="UZF30" s="59"/>
      <c r="UZG30" s="59"/>
      <c r="UZI30" s="59"/>
      <c r="UZK30" s="59"/>
      <c r="UZP30" s="59"/>
      <c r="UZQ30" s="59"/>
      <c r="UZR30" s="59"/>
      <c r="UZS30" s="59"/>
      <c r="UZT30" s="59"/>
      <c r="UZU30" s="59"/>
      <c r="UZV30" s="59"/>
      <c r="UZX30" s="59"/>
      <c r="UZY30" s="59"/>
      <c r="UZZ30" s="59"/>
      <c r="VAB30" s="59"/>
      <c r="VAD30" s="59"/>
      <c r="VAI30" s="59"/>
      <c r="VAJ30" s="59"/>
      <c r="VAK30" s="59"/>
      <c r="VAL30" s="59"/>
      <c r="VAM30" s="59"/>
      <c r="VAN30" s="59"/>
      <c r="VAO30" s="59"/>
      <c r="VAQ30" s="59"/>
      <c r="VAR30" s="59"/>
      <c r="VAS30" s="59"/>
      <c r="VAU30" s="59"/>
      <c r="VAW30" s="59"/>
      <c r="VBB30" s="59"/>
      <c r="VBC30" s="59"/>
      <c r="VBD30" s="59"/>
      <c r="VBE30" s="59"/>
      <c r="VBF30" s="59"/>
      <c r="VBG30" s="59"/>
      <c r="VBH30" s="59"/>
      <c r="VBJ30" s="59"/>
      <c r="VBK30" s="59"/>
      <c r="VBL30" s="59"/>
      <c r="VBN30" s="59"/>
      <c r="VBP30" s="59"/>
      <c r="VBU30" s="59"/>
      <c r="VBV30" s="59"/>
      <c r="VBW30" s="59"/>
      <c r="VBX30" s="59"/>
      <c r="VBY30" s="59"/>
      <c r="VBZ30" s="59"/>
      <c r="VCA30" s="59"/>
      <c r="VCC30" s="59"/>
      <c r="VCD30" s="59"/>
      <c r="VCE30" s="59"/>
      <c r="VCG30" s="59"/>
      <c r="VCI30" s="59"/>
      <c r="VCN30" s="59"/>
      <c r="VCO30" s="59"/>
      <c r="VCP30" s="59"/>
      <c r="VCQ30" s="59"/>
      <c r="VCR30" s="59"/>
      <c r="VCS30" s="59"/>
      <c r="VCT30" s="59"/>
      <c r="VCV30" s="59"/>
      <c r="VCW30" s="59"/>
      <c r="VCX30" s="59"/>
      <c r="VCZ30" s="59"/>
      <c r="VDB30" s="59"/>
      <c r="VDG30" s="59"/>
      <c r="VDH30" s="59"/>
      <c r="VDI30" s="59"/>
      <c r="VDJ30" s="59"/>
      <c r="VDK30" s="59"/>
      <c r="VDL30" s="59"/>
      <c r="VDM30" s="59"/>
      <c r="VDO30" s="59"/>
      <c r="VDP30" s="59"/>
      <c r="VDQ30" s="59"/>
      <c r="VDS30" s="59"/>
      <c r="VDU30" s="59"/>
      <c r="VDZ30" s="59"/>
      <c r="VEA30" s="59"/>
      <c r="VEB30" s="59"/>
      <c r="VEC30" s="59"/>
      <c r="VED30" s="59"/>
      <c r="VEE30" s="59"/>
      <c r="VEF30" s="59"/>
      <c r="VEH30" s="59"/>
      <c r="VEI30" s="59"/>
      <c r="VEJ30" s="59"/>
      <c r="VEL30" s="59"/>
      <c r="VEN30" s="59"/>
      <c r="VES30" s="59"/>
      <c r="VET30" s="59"/>
      <c r="VEU30" s="59"/>
      <c r="VEV30" s="59"/>
      <c r="VEW30" s="59"/>
      <c r="VEX30" s="59"/>
      <c r="VEY30" s="59"/>
      <c r="VFA30" s="59"/>
      <c r="VFB30" s="59"/>
      <c r="VFC30" s="59"/>
      <c r="VFE30" s="59"/>
      <c r="VFG30" s="59"/>
      <c r="VFL30" s="59"/>
      <c r="VFM30" s="59"/>
      <c r="VFN30" s="59"/>
      <c r="VFO30" s="59"/>
      <c r="VFP30" s="59"/>
      <c r="VFQ30" s="59"/>
      <c r="VFR30" s="59"/>
      <c r="VFT30" s="59"/>
      <c r="VFU30" s="59"/>
      <c r="VFV30" s="59"/>
      <c r="VFX30" s="59"/>
      <c r="VFZ30" s="59"/>
      <c r="VGE30" s="59"/>
      <c r="VGF30" s="59"/>
      <c r="VGG30" s="59"/>
      <c r="VGH30" s="59"/>
      <c r="VGI30" s="59"/>
      <c r="VGJ30" s="59"/>
      <c r="VGK30" s="59"/>
      <c r="VGM30" s="59"/>
      <c r="VGN30" s="59"/>
      <c r="VGO30" s="59"/>
      <c r="VGQ30" s="59"/>
      <c r="VGS30" s="59"/>
      <c r="VGX30" s="59"/>
      <c r="VGY30" s="59"/>
      <c r="VGZ30" s="59"/>
      <c r="VHA30" s="59"/>
      <c r="VHB30" s="59"/>
      <c r="VHC30" s="59"/>
      <c r="VHD30" s="59"/>
      <c r="VHF30" s="59"/>
      <c r="VHG30" s="59"/>
      <c r="VHH30" s="59"/>
      <c r="VHJ30" s="59"/>
      <c r="VHL30" s="59"/>
      <c r="VHQ30" s="59"/>
      <c r="VHR30" s="59"/>
      <c r="VHS30" s="59"/>
      <c r="VHT30" s="59"/>
      <c r="VHU30" s="59"/>
      <c r="VHV30" s="59"/>
      <c r="VHW30" s="59"/>
      <c r="VHY30" s="59"/>
      <c r="VHZ30" s="59"/>
      <c r="VIA30" s="59"/>
      <c r="VIC30" s="59"/>
      <c r="VIE30" s="59"/>
      <c r="VIJ30" s="59"/>
      <c r="VIK30" s="59"/>
      <c r="VIL30" s="59"/>
      <c r="VIM30" s="59"/>
      <c r="VIN30" s="59"/>
      <c r="VIO30" s="59"/>
      <c r="VIP30" s="59"/>
      <c r="VIR30" s="59"/>
      <c r="VIS30" s="59"/>
      <c r="VIT30" s="59"/>
      <c r="VIV30" s="59"/>
      <c r="VIX30" s="59"/>
      <c r="VJC30" s="59"/>
      <c r="VJD30" s="59"/>
      <c r="VJE30" s="59"/>
      <c r="VJF30" s="59"/>
      <c r="VJG30" s="59"/>
      <c r="VJH30" s="59"/>
      <c r="VJI30" s="59"/>
      <c r="VJK30" s="59"/>
      <c r="VJL30" s="59"/>
      <c r="VJM30" s="59"/>
      <c r="VJO30" s="59"/>
      <c r="VJQ30" s="59"/>
      <c r="VJV30" s="59"/>
      <c r="VJW30" s="59"/>
      <c r="VJX30" s="59"/>
      <c r="VJY30" s="59"/>
      <c r="VJZ30" s="59"/>
      <c r="VKA30" s="59"/>
      <c r="VKB30" s="59"/>
      <c r="VKD30" s="59"/>
      <c r="VKE30" s="59"/>
      <c r="VKF30" s="59"/>
      <c r="VKH30" s="59"/>
      <c r="VKJ30" s="59"/>
      <c r="VKO30" s="59"/>
      <c r="VKP30" s="59"/>
      <c r="VKQ30" s="59"/>
      <c r="VKR30" s="59"/>
      <c r="VKS30" s="59"/>
      <c r="VKT30" s="59"/>
      <c r="VKU30" s="59"/>
      <c r="VKW30" s="59"/>
      <c r="VKX30" s="59"/>
      <c r="VKY30" s="59"/>
      <c r="VLA30" s="59"/>
      <c r="VLC30" s="59"/>
      <c r="VLH30" s="59"/>
      <c r="VLI30" s="59"/>
      <c r="VLJ30" s="59"/>
      <c r="VLK30" s="59"/>
      <c r="VLL30" s="59"/>
      <c r="VLM30" s="59"/>
      <c r="VLN30" s="59"/>
      <c r="VLP30" s="59"/>
      <c r="VLQ30" s="59"/>
      <c r="VLR30" s="59"/>
      <c r="VLT30" s="59"/>
      <c r="VLV30" s="59"/>
      <c r="VMA30" s="59"/>
      <c r="VMB30" s="59"/>
      <c r="VMC30" s="59"/>
      <c r="VMD30" s="59"/>
      <c r="VME30" s="59"/>
      <c r="VMF30" s="59"/>
      <c r="VMG30" s="59"/>
      <c r="VMI30" s="59"/>
      <c r="VMJ30" s="59"/>
      <c r="VMK30" s="59"/>
      <c r="VMM30" s="59"/>
      <c r="VMO30" s="59"/>
      <c r="VMT30" s="59"/>
      <c r="VMU30" s="59"/>
      <c r="VMV30" s="59"/>
      <c r="VMW30" s="59"/>
      <c r="VMX30" s="59"/>
      <c r="VMY30" s="59"/>
      <c r="VMZ30" s="59"/>
      <c r="VNB30" s="59"/>
      <c r="VNC30" s="59"/>
      <c r="VND30" s="59"/>
      <c r="VNF30" s="59"/>
      <c r="VNH30" s="59"/>
      <c r="VNM30" s="59"/>
      <c r="VNN30" s="59"/>
      <c r="VNO30" s="59"/>
      <c r="VNP30" s="59"/>
      <c r="VNQ30" s="59"/>
      <c r="VNR30" s="59"/>
      <c r="VNS30" s="59"/>
      <c r="VNU30" s="59"/>
      <c r="VNV30" s="59"/>
      <c r="VNW30" s="59"/>
      <c r="VNY30" s="59"/>
      <c r="VOA30" s="59"/>
      <c r="VOF30" s="59"/>
      <c r="VOG30" s="59"/>
      <c r="VOH30" s="59"/>
      <c r="VOI30" s="59"/>
      <c r="VOJ30" s="59"/>
      <c r="VOK30" s="59"/>
      <c r="VOL30" s="59"/>
      <c r="VON30" s="59"/>
      <c r="VOO30" s="59"/>
      <c r="VOP30" s="59"/>
      <c r="VOR30" s="59"/>
      <c r="VOT30" s="59"/>
      <c r="VOY30" s="59"/>
      <c r="VOZ30" s="59"/>
      <c r="VPA30" s="59"/>
      <c r="VPB30" s="59"/>
      <c r="VPC30" s="59"/>
      <c r="VPD30" s="59"/>
      <c r="VPE30" s="59"/>
      <c r="VPG30" s="59"/>
      <c r="VPH30" s="59"/>
      <c r="VPI30" s="59"/>
      <c r="VPK30" s="59"/>
      <c r="VPM30" s="59"/>
      <c r="VPR30" s="59"/>
      <c r="VPS30" s="59"/>
      <c r="VPT30" s="59"/>
      <c r="VPU30" s="59"/>
      <c r="VPV30" s="59"/>
      <c r="VPW30" s="59"/>
      <c r="VPX30" s="59"/>
      <c r="VPZ30" s="59"/>
      <c r="VQA30" s="59"/>
      <c r="VQB30" s="59"/>
      <c r="VQD30" s="59"/>
      <c r="VQF30" s="59"/>
      <c r="VQK30" s="59"/>
      <c r="VQL30" s="59"/>
      <c r="VQM30" s="59"/>
      <c r="VQN30" s="59"/>
      <c r="VQO30" s="59"/>
      <c r="VQP30" s="59"/>
      <c r="VQQ30" s="59"/>
      <c r="VQS30" s="59"/>
      <c r="VQT30" s="59"/>
      <c r="VQU30" s="59"/>
      <c r="VQW30" s="59"/>
      <c r="VQY30" s="59"/>
      <c r="VRD30" s="59"/>
      <c r="VRE30" s="59"/>
      <c r="VRF30" s="59"/>
      <c r="VRG30" s="59"/>
      <c r="VRH30" s="59"/>
      <c r="VRI30" s="59"/>
      <c r="VRJ30" s="59"/>
      <c r="VRL30" s="59"/>
      <c r="VRM30" s="59"/>
      <c r="VRN30" s="59"/>
      <c r="VRP30" s="59"/>
      <c r="VRR30" s="59"/>
      <c r="VRW30" s="59"/>
      <c r="VRX30" s="59"/>
      <c r="VRY30" s="59"/>
      <c r="VRZ30" s="59"/>
      <c r="VSA30" s="59"/>
      <c r="VSB30" s="59"/>
      <c r="VSC30" s="59"/>
      <c r="VSE30" s="59"/>
      <c r="VSF30" s="59"/>
      <c r="VSG30" s="59"/>
      <c r="VSI30" s="59"/>
      <c r="VSK30" s="59"/>
      <c r="VSP30" s="59"/>
      <c r="VSQ30" s="59"/>
      <c r="VSR30" s="59"/>
      <c r="VSS30" s="59"/>
      <c r="VST30" s="59"/>
      <c r="VSU30" s="59"/>
      <c r="VSV30" s="59"/>
      <c r="VSX30" s="59"/>
      <c r="VSY30" s="59"/>
      <c r="VSZ30" s="59"/>
      <c r="VTB30" s="59"/>
      <c r="VTD30" s="59"/>
      <c r="VTI30" s="59"/>
      <c r="VTJ30" s="59"/>
      <c r="VTK30" s="59"/>
      <c r="VTL30" s="59"/>
      <c r="VTM30" s="59"/>
      <c r="VTN30" s="59"/>
      <c r="VTO30" s="59"/>
      <c r="VTQ30" s="59"/>
      <c r="VTR30" s="59"/>
      <c r="VTS30" s="59"/>
      <c r="VTU30" s="59"/>
      <c r="VTW30" s="59"/>
      <c r="VUB30" s="59"/>
      <c r="VUC30" s="59"/>
      <c r="VUD30" s="59"/>
      <c r="VUE30" s="59"/>
      <c r="VUF30" s="59"/>
      <c r="VUG30" s="59"/>
      <c r="VUH30" s="59"/>
      <c r="VUJ30" s="59"/>
      <c r="VUK30" s="59"/>
      <c r="VUL30" s="59"/>
      <c r="VUN30" s="59"/>
      <c r="VUP30" s="59"/>
      <c r="VUU30" s="59"/>
      <c r="VUV30" s="59"/>
      <c r="VUW30" s="59"/>
      <c r="VUX30" s="59"/>
      <c r="VUY30" s="59"/>
      <c r="VUZ30" s="59"/>
      <c r="VVA30" s="59"/>
      <c r="VVC30" s="59"/>
      <c r="VVD30" s="59"/>
      <c r="VVE30" s="59"/>
      <c r="VVG30" s="59"/>
      <c r="VVI30" s="59"/>
      <c r="VVN30" s="59"/>
      <c r="VVO30" s="59"/>
      <c r="VVP30" s="59"/>
      <c r="VVQ30" s="59"/>
      <c r="VVR30" s="59"/>
      <c r="VVS30" s="59"/>
      <c r="VVT30" s="59"/>
      <c r="VVV30" s="59"/>
      <c r="VVW30" s="59"/>
      <c r="VVX30" s="59"/>
      <c r="VVZ30" s="59"/>
      <c r="VWB30" s="59"/>
      <c r="VWG30" s="59"/>
      <c r="VWH30" s="59"/>
      <c r="VWI30" s="59"/>
      <c r="VWJ30" s="59"/>
      <c r="VWK30" s="59"/>
      <c r="VWL30" s="59"/>
      <c r="VWM30" s="59"/>
      <c r="VWO30" s="59"/>
      <c r="VWP30" s="59"/>
      <c r="VWQ30" s="59"/>
      <c r="VWS30" s="59"/>
      <c r="VWU30" s="59"/>
      <c r="VWZ30" s="59"/>
      <c r="VXA30" s="59"/>
      <c r="VXB30" s="59"/>
      <c r="VXC30" s="59"/>
      <c r="VXD30" s="59"/>
      <c r="VXE30" s="59"/>
      <c r="VXF30" s="59"/>
      <c r="VXH30" s="59"/>
      <c r="VXI30" s="59"/>
      <c r="VXJ30" s="59"/>
      <c r="VXL30" s="59"/>
      <c r="VXN30" s="59"/>
      <c r="VXS30" s="59"/>
      <c r="VXT30" s="59"/>
      <c r="VXU30" s="59"/>
      <c r="VXV30" s="59"/>
      <c r="VXW30" s="59"/>
      <c r="VXX30" s="59"/>
      <c r="VXY30" s="59"/>
      <c r="VYA30" s="59"/>
      <c r="VYB30" s="59"/>
      <c r="VYC30" s="59"/>
      <c r="VYE30" s="59"/>
      <c r="VYG30" s="59"/>
      <c r="VYL30" s="59"/>
      <c r="VYM30" s="59"/>
      <c r="VYN30" s="59"/>
      <c r="VYO30" s="59"/>
      <c r="VYP30" s="59"/>
      <c r="VYQ30" s="59"/>
      <c r="VYR30" s="59"/>
      <c r="VYT30" s="59"/>
      <c r="VYU30" s="59"/>
      <c r="VYV30" s="59"/>
      <c r="VYX30" s="59"/>
      <c r="VYZ30" s="59"/>
      <c r="VZE30" s="59"/>
      <c r="VZF30" s="59"/>
      <c r="VZG30" s="59"/>
      <c r="VZH30" s="59"/>
      <c r="VZI30" s="59"/>
      <c r="VZJ30" s="59"/>
      <c r="VZK30" s="59"/>
      <c r="VZM30" s="59"/>
      <c r="VZN30" s="59"/>
      <c r="VZO30" s="59"/>
      <c r="VZQ30" s="59"/>
      <c r="VZS30" s="59"/>
      <c r="VZX30" s="59"/>
      <c r="VZY30" s="59"/>
      <c r="VZZ30" s="59"/>
      <c r="WAA30" s="59"/>
      <c r="WAB30" s="59"/>
      <c r="WAC30" s="59"/>
      <c r="WAD30" s="59"/>
      <c r="WAF30" s="59"/>
      <c r="WAG30" s="59"/>
      <c r="WAH30" s="59"/>
      <c r="WAJ30" s="59"/>
      <c r="WAL30" s="59"/>
      <c r="WAQ30" s="59"/>
      <c r="WAR30" s="59"/>
      <c r="WAS30" s="59"/>
      <c r="WAT30" s="59"/>
      <c r="WAU30" s="59"/>
      <c r="WAV30" s="59"/>
      <c r="WAW30" s="59"/>
      <c r="WAY30" s="59"/>
      <c r="WAZ30" s="59"/>
      <c r="WBA30" s="59"/>
      <c r="WBC30" s="59"/>
      <c r="WBE30" s="59"/>
      <c r="WBJ30" s="59"/>
      <c r="WBK30" s="59"/>
      <c r="WBL30" s="59"/>
      <c r="WBM30" s="59"/>
      <c r="WBN30" s="59"/>
      <c r="WBO30" s="59"/>
      <c r="WBP30" s="59"/>
      <c r="WBR30" s="59"/>
      <c r="WBS30" s="59"/>
      <c r="WBT30" s="59"/>
      <c r="WBV30" s="59"/>
      <c r="WBX30" s="59"/>
      <c r="WCC30" s="59"/>
      <c r="WCD30" s="59"/>
      <c r="WCE30" s="59"/>
      <c r="WCF30" s="59"/>
      <c r="WCG30" s="59"/>
      <c r="WCH30" s="59"/>
      <c r="WCI30" s="59"/>
      <c r="WCK30" s="59"/>
      <c r="WCL30" s="59"/>
      <c r="WCM30" s="59"/>
      <c r="WCO30" s="59"/>
      <c r="WCQ30" s="59"/>
      <c r="WCV30" s="59"/>
      <c r="WCW30" s="59"/>
      <c r="WCX30" s="59"/>
      <c r="WCY30" s="59"/>
      <c r="WCZ30" s="59"/>
      <c r="WDA30" s="59"/>
      <c r="WDB30" s="59"/>
      <c r="WDD30" s="59"/>
      <c r="WDE30" s="59"/>
      <c r="WDF30" s="59"/>
      <c r="WDH30" s="59"/>
      <c r="WDJ30" s="59"/>
      <c r="WDO30" s="59"/>
      <c r="WDP30" s="59"/>
      <c r="WDQ30" s="59"/>
      <c r="WDR30" s="59"/>
      <c r="WDS30" s="59"/>
      <c r="WDT30" s="59"/>
      <c r="WDU30" s="59"/>
      <c r="WDW30" s="59"/>
      <c r="WDX30" s="59"/>
      <c r="WDY30" s="59"/>
      <c r="WEA30" s="59"/>
      <c r="WEC30" s="59"/>
      <c r="WEH30" s="59"/>
      <c r="WEI30" s="59"/>
      <c r="WEJ30" s="59"/>
      <c r="WEK30" s="59"/>
      <c r="WEL30" s="59"/>
      <c r="WEM30" s="59"/>
      <c r="WEN30" s="59"/>
      <c r="WEP30" s="59"/>
      <c r="WEQ30" s="59"/>
      <c r="WER30" s="59"/>
      <c r="WET30" s="59"/>
      <c r="WEV30" s="59"/>
      <c r="WFA30" s="59"/>
      <c r="WFB30" s="59"/>
      <c r="WFC30" s="59"/>
      <c r="WFD30" s="59"/>
      <c r="WFE30" s="59"/>
      <c r="WFF30" s="59"/>
      <c r="WFG30" s="59"/>
      <c r="WFI30" s="59"/>
      <c r="WFJ30" s="59"/>
      <c r="WFK30" s="59"/>
      <c r="WFM30" s="59"/>
      <c r="WFO30" s="59"/>
      <c r="WFT30" s="59"/>
      <c r="WFU30" s="59"/>
      <c r="WFV30" s="59"/>
      <c r="WFW30" s="59"/>
      <c r="WFX30" s="59"/>
      <c r="WFY30" s="59"/>
      <c r="WFZ30" s="59"/>
      <c r="WGB30" s="59"/>
      <c r="WGC30" s="59"/>
      <c r="WGD30" s="59"/>
      <c r="WGF30" s="59"/>
      <c r="WGH30" s="59"/>
      <c r="WGM30" s="59"/>
      <c r="WGN30" s="59"/>
      <c r="WGO30" s="59"/>
      <c r="WGP30" s="59"/>
      <c r="WGQ30" s="59"/>
      <c r="WGR30" s="59"/>
      <c r="WGS30" s="59"/>
      <c r="WGU30" s="59"/>
      <c r="WGV30" s="59"/>
      <c r="WGW30" s="59"/>
      <c r="WGY30" s="59"/>
      <c r="WHA30" s="59"/>
      <c r="WHF30" s="59"/>
      <c r="WHG30" s="59"/>
      <c r="WHH30" s="59"/>
      <c r="WHI30" s="59"/>
      <c r="WHJ30" s="59"/>
      <c r="WHK30" s="59"/>
      <c r="WHL30" s="59"/>
      <c r="WHN30" s="59"/>
      <c r="WHO30" s="59"/>
      <c r="WHP30" s="59"/>
      <c r="WHR30" s="59"/>
      <c r="WHT30" s="59"/>
      <c r="WHY30" s="59"/>
      <c r="WHZ30" s="59"/>
      <c r="WIA30" s="59"/>
      <c r="WIB30" s="59"/>
      <c r="WIC30" s="59"/>
      <c r="WID30" s="59"/>
      <c r="WIE30" s="59"/>
      <c r="WIG30" s="59"/>
      <c r="WIH30" s="59"/>
      <c r="WII30" s="59"/>
      <c r="WIK30" s="59"/>
      <c r="WIM30" s="59"/>
      <c r="WIR30" s="59"/>
      <c r="WIS30" s="59"/>
      <c r="WIT30" s="59"/>
      <c r="WIU30" s="59"/>
      <c r="WIV30" s="59"/>
      <c r="WIW30" s="59"/>
      <c r="WIX30" s="59"/>
      <c r="WIZ30" s="59"/>
      <c r="WJA30" s="59"/>
      <c r="WJB30" s="59"/>
      <c r="WJD30" s="59"/>
      <c r="WJF30" s="59"/>
      <c r="WJK30" s="59"/>
      <c r="WJL30" s="59"/>
      <c r="WJM30" s="59"/>
      <c r="WJN30" s="59"/>
      <c r="WJO30" s="59"/>
      <c r="WJP30" s="59"/>
      <c r="WJQ30" s="59"/>
      <c r="WJS30" s="59"/>
      <c r="WJT30" s="59"/>
      <c r="WJU30" s="59"/>
      <c r="WJW30" s="59"/>
      <c r="WJY30" s="59"/>
      <c r="WKD30" s="59"/>
      <c r="WKE30" s="59"/>
      <c r="WKF30" s="59"/>
      <c r="WKG30" s="59"/>
      <c r="WKH30" s="59"/>
      <c r="WKI30" s="59"/>
      <c r="WKJ30" s="59"/>
      <c r="WKL30" s="59"/>
      <c r="WKM30" s="59"/>
      <c r="WKN30" s="59"/>
      <c r="WKP30" s="59"/>
      <c r="WKR30" s="59"/>
      <c r="WKW30" s="59"/>
      <c r="WKX30" s="59"/>
      <c r="WKY30" s="59"/>
      <c r="WKZ30" s="59"/>
      <c r="WLA30" s="59"/>
      <c r="WLB30" s="59"/>
      <c r="WLC30" s="59"/>
      <c r="WLE30" s="59"/>
      <c r="WLF30" s="59"/>
      <c r="WLG30" s="59"/>
      <c r="WLI30" s="59"/>
      <c r="WLK30" s="59"/>
      <c r="WLP30" s="59"/>
      <c r="WLQ30" s="59"/>
      <c r="WLR30" s="59"/>
      <c r="WLS30" s="59"/>
      <c r="WLT30" s="59"/>
      <c r="WLU30" s="59"/>
      <c r="WLV30" s="59"/>
      <c r="WLX30" s="59"/>
      <c r="WLY30" s="59"/>
      <c r="WLZ30" s="59"/>
      <c r="WMB30" s="59"/>
      <c r="WMD30" s="59"/>
      <c r="WMI30" s="59"/>
      <c r="WMJ30" s="59"/>
      <c r="WMK30" s="59"/>
      <c r="WML30" s="59"/>
      <c r="WMM30" s="59"/>
      <c r="WMN30" s="59"/>
      <c r="WMO30" s="59"/>
      <c r="WMQ30" s="59"/>
      <c r="WMR30" s="59"/>
      <c r="WMS30" s="59"/>
      <c r="WMU30" s="59"/>
      <c r="WMW30" s="59"/>
      <c r="WNB30" s="59"/>
      <c r="WNC30" s="59"/>
      <c r="WND30" s="59"/>
      <c r="WNE30" s="59"/>
      <c r="WNF30" s="59"/>
      <c r="WNG30" s="59"/>
      <c r="WNH30" s="59"/>
      <c r="WNJ30" s="59"/>
      <c r="WNK30" s="59"/>
      <c r="WNL30" s="59"/>
      <c r="WNN30" s="59"/>
      <c r="WNP30" s="59"/>
      <c r="WNU30" s="59"/>
      <c r="WNV30" s="59"/>
      <c r="WNW30" s="59"/>
      <c r="WNX30" s="59"/>
      <c r="WNY30" s="59"/>
      <c r="WNZ30" s="59"/>
      <c r="WOA30" s="59"/>
      <c r="WOC30" s="59"/>
      <c r="WOD30" s="59"/>
      <c r="WOE30" s="59"/>
      <c r="WOG30" s="59"/>
      <c r="WOI30" s="59"/>
      <c r="WON30" s="59"/>
      <c r="WOO30" s="59"/>
      <c r="WOP30" s="59"/>
      <c r="WOQ30" s="59"/>
      <c r="WOR30" s="59"/>
      <c r="WOS30" s="59"/>
      <c r="WOT30" s="59"/>
      <c r="WOV30" s="59"/>
      <c r="WOW30" s="59"/>
      <c r="WOX30" s="59"/>
      <c r="WOZ30" s="59"/>
      <c r="WPB30" s="59"/>
      <c r="WPG30" s="59"/>
      <c r="WPH30" s="59"/>
      <c r="WPI30" s="59"/>
      <c r="WPJ30" s="59"/>
      <c r="WPK30" s="59"/>
      <c r="WPL30" s="59"/>
      <c r="WPM30" s="59"/>
      <c r="WPO30" s="59"/>
      <c r="WPP30" s="59"/>
      <c r="WPQ30" s="59"/>
      <c r="WPS30" s="59"/>
      <c r="WPU30" s="59"/>
      <c r="WPZ30" s="59"/>
      <c r="WQA30" s="59"/>
      <c r="WQB30" s="59"/>
      <c r="WQC30" s="59"/>
      <c r="WQD30" s="59"/>
      <c r="WQE30" s="59"/>
      <c r="WQF30" s="59"/>
      <c r="WQH30" s="59"/>
      <c r="WQI30" s="59"/>
      <c r="WQJ30" s="59"/>
      <c r="WQL30" s="59"/>
      <c r="WQN30" s="59"/>
      <c r="WQS30" s="59"/>
      <c r="WQT30" s="59"/>
      <c r="WQU30" s="59"/>
      <c r="WQV30" s="59"/>
      <c r="WQW30" s="59"/>
      <c r="WQX30" s="59"/>
      <c r="WQY30" s="59"/>
      <c r="WRA30" s="59"/>
      <c r="WRB30" s="59"/>
      <c r="WRC30" s="59"/>
      <c r="WRE30" s="59"/>
      <c r="WRG30" s="59"/>
      <c r="WRL30" s="59"/>
      <c r="WRM30" s="59"/>
      <c r="WRN30" s="59"/>
      <c r="WRO30" s="59"/>
      <c r="WRP30" s="59"/>
      <c r="WRQ30" s="59"/>
      <c r="WRR30" s="59"/>
      <c r="WRT30" s="59"/>
      <c r="WRU30" s="59"/>
      <c r="WRV30" s="59"/>
      <c r="WRX30" s="59"/>
      <c r="WRZ30" s="59"/>
      <c r="WSE30" s="59"/>
      <c r="WSF30" s="59"/>
      <c r="WSG30" s="59"/>
      <c r="WSH30" s="59"/>
      <c r="WSI30" s="59"/>
      <c r="WSJ30" s="59"/>
      <c r="WSK30" s="59"/>
      <c r="WSM30" s="59"/>
      <c r="WSN30" s="59"/>
      <c r="WSO30" s="59"/>
      <c r="WSQ30" s="59"/>
      <c r="WSS30" s="59"/>
      <c r="WSX30" s="59"/>
      <c r="WSY30" s="59"/>
      <c r="WSZ30" s="59"/>
      <c r="WTA30" s="59"/>
      <c r="WTB30" s="59"/>
      <c r="WTC30" s="59"/>
      <c r="WTD30" s="59"/>
      <c r="WTF30" s="59"/>
      <c r="WTG30" s="59"/>
      <c r="WTH30" s="59"/>
      <c r="WTJ30" s="59"/>
      <c r="WTL30" s="59"/>
      <c r="WTQ30" s="59"/>
      <c r="WTR30" s="59"/>
      <c r="WTS30" s="59"/>
      <c r="WTT30" s="59"/>
      <c r="WTU30" s="59"/>
      <c r="WTV30" s="59"/>
      <c r="WTW30" s="59"/>
      <c r="WTY30" s="59"/>
      <c r="WTZ30" s="59"/>
      <c r="WUA30" s="59"/>
      <c r="WUC30" s="59"/>
      <c r="WUE30" s="59"/>
      <c r="WUJ30" s="59"/>
      <c r="WUK30" s="59"/>
      <c r="WUL30" s="59"/>
      <c r="WUM30" s="59"/>
      <c r="WUN30" s="59"/>
      <c r="WUO30" s="59"/>
      <c r="WUP30" s="59"/>
      <c r="WUR30" s="59"/>
      <c r="WUS30" s="59"/>
      <c r="WUT30" s="59"/>
      <c r="WUV30" s="59"/>
      <c r="WUX30" s="59"/>
      <c r="WVC30" s="59"/>
      <c r="WVD30" s="59"/>
      <c r="WVE30" s="59"/>
      <c r="WVF30" s="59"/>
      <c r="WVG30" s="59"/>
      <c r="WVH30" s="59"/>
      <c r="WVI30" s="59"/>
      <c r="WVK30" s="59"/>
      <c r="WVL30" s="59"/>
      <c r="WVM30" s="59"/>
      <c r="WVO30" s="59"/>
      <c r="WVQ30" s="59"/>
      <c r="WVV30" s="59"/>
      <c r="WVW30" s="59"/>
      <c r="WVX30" s="59"/>
      <c r="WVY30" s="59"/>
      <c r="WVZ30" s="59"/>
      <c r="WWA30" s="59"/>
      <c r="WWB30" s="59"/>
      <c r="WWD30" s="59"/>
      <c r="WWE30" s="59"/>
      <c r="WWF30" s="59"/>
      <c r="WWH30" s="59"/>
      <c r="WWJ30" s="59"/>
      <c r="WWO30" s="59"/>
      <c r="WWP30" s="59"/>
      <c r="WWQ30" s="59"/>
      <c r="WWR30" s="59"/>
      <c r="WWS30" s="59"/>
      <c r="WWT30" s="59"/>
      <c r="WWU30" s="59"/>
      <c r="WWW30" s="59"/>
      <c r="WWX30" s="59"/>
      <c r="WWY30" s="59"/>
      <c r="WXA30" s="59"/>
      <c r="WXC30" s="59"/>
      <c r="WXH30" s="59"/>
      <c r="WXI30" s="59"/>
      <c r="WXJ30" s="59"/>
      <c r="WXK30" s="59"/>
      <c r="WXL30" s="59"/>
      <c r="WXM30" s="59"/>
      <c r="WXN30" s="59"/>
      <c r="WXP30" s="59"/>
      <c r="WXQ30" s="59"/>
      <c r="WXR30" s="59"/>
      <c r="WXT30" s="59"/>
      <c r="WXV30" s="59"/>
      <c r="WYA30" s="59"/>
      <c r="WYB30" s="59"/>
      <c r="WYC30" s="59"/>
      <c r="WYD30" s="59"/>
      <c r="WYE30" s="59"/>
      <c r="WYF30" s="59"/>
      <c r="WYG30" s="59"/>
      <c r="WYI30" s="59"/>
      <c r="WYJ30" s="59"/>
      <c r="WYK30" s="59"/>
      <c r="WYM30" s="59"/>
      <c r="WYO30" s="59"/>
      <c r="WYT30" s="59"/>
      <c r="WYU30" s="59"/>
      <c r="WYV30" s="59"/>
      <c r="WYW30" s="59"/>
      <c r="WYX30" s="59"/>
      <c r="WYY30" s="59"/>
      <c r="WYZ30" s="59"/>
      <c r="WZB30" s="59"/>
      <c r="WZC30" s="59"/>
      <c r="WZD30" s="59"/>
      <c r="WZF30" s="59"/>
      <c r="WZH30" s="59"/>
      <c r="WZM30" s="59"/>
      <c r="WZN30" s="59"/>
      <c r="WZO30" s="59"/>
      <c r="WZP30" s="59"/>
      <c r="WZQ30" s="59"/>
      <c r="WZR30" s="59"/>
      <c r="WZS30" s="59"/>
      <c r="WZU30" s="59"/>
      <c r="WZV30" s="59"/>
      <c r="WZW30" s="59"/>
      <c r="WZY30" s="59"/>
      <c r="XAA30" s="59"/>
      <c r="XAF30" s="59"/>
      <c r="XAG30" s="59"/>
      <c r="XAH30" s="59"/>
      <c r="XAI30" s="59"/>
      <c r="XAJ30" s="59"/>
      <c r="XAK30" s="59"/>
      <c r="XAL30" s="59"/>
      <c r="XAN30" s="59"/>
      <c r="XAO30" s="59"/>
      <c r="XAP30" s="59"/>
      <c r="XAR30" s="59"/>
      <c r="XAT30" s="59"/>
      <c r="XAY30" s="59"/>
      <c r="XAZ30" s="59"/>
      <c r="XBA30" s="59"/>
      <c r="XBB30" s="59"/>
      <c r="XBC30" s="59"/>
      <c r="XBD30" s="59"/>
      <c r="XBE30" s="59"/>
      <c r="XBG30" s="59"/>
      <c r="XBH30" s="59"/>
      <c r="XBI30" s="59"/>
      <c r="XBK30" s="59"/>
      <c r="XBM30" s="59"/>
      <c r="XBR30" s="59"/>
      <c r="XBS30" s="59"/>
      <c r="XBT30" s="59"/>
      <c r="XBU30" s="59"/>
      <c r="XBV30" s="59"/>
      <c r="XBW30" s="59"/>
      <c r="XBX30" s="59"/>
      <c r="XBZ30" s="59"/>
      <c r="XCA30" s="59"/>
      <c r="XCB30" s="59"/>
      <c r="XCD30" s="59"/>
      <c r="XCF30" s="59"/>
      <c r="XCK30" s="59"/>
      <c r="XCL30" s="59"/>
      <c r="XCM30" s="59"/>
      <c r="XCN30" s="59"/>
      <c r="XCO30" s="59"/>
      <c r="XCP30" s="59"/>
      <c r="XCQ30" s="59"/>
      <c r="XCS30" s="59"/>
      <c r="XCT30" s="59"/>
      <c r="XCU30" s="59"/>
      <c r="XCW30" s="59"/>
      <c r="XCY30" s="59"/>
      <c r="XDD30" s="59"/>
      <c r="XDE30" s="59"/>
      <c r="XDF30" s="59"/>
      <c r="XDG30" s="59"/>
      <c r="XDH30" s="59"/>
      <c r="XDI30" s="59"/>
      <c r="XDJ30" s="59"/>
      <c r="XDL30" s="59"/>
      <c r="XDM30" s="59"/>
      <c r="XDN30" s="59"/>
      <c r="XDP30" s="59"/>
      <c r="XDR30" s="59"/>
      <c r="XDW30" s="59"/>
      <c r="XDX30" s="59"/>
      <c r="XDY30" s="59"/>
      <c r="XDZ30" s="59"/>
      <c r="XEA30" s="59"/>
      <c r="XEB30" s="59"/>
      <c r="XEC30" s="59"/>
      <c r="XEE30" s="59"/>
      <c r="XEF30" s="59"/>
      <c r="XEG30" s="59"/>
      <c r="XEI30" s="59"/>
      <c r="XEK30" s="59"/>
      <c r="XEP30" s="59"/>
      <c r="XEQ30" s="59"/>
      <c r="XER30" s="59"/>
    </row>
    <row r="31" spans="1:1024 1026:5117 5122:6143 6148:7167 7169:8191 8193:10239 10241:14332 14337:15358 15363:16372" x14ac:dyDescent="0.25">
      <c r="B31" s="36" t="s">
        <v>137</v>
      </c>
      <c r="C31" s="49"/>
      <c r="D31" s="48"/>
      <c r="E31" s="48"/>
      <c r="F31" s="48"/>
      <c r="G31" s="48"/>
      <c r="I31" s="49"/>
      <c r="J31" s="61"/>
      <c r="K31" s="62"/>
      <c r="L31" s="62"/>
      <c r="M31" s="64"/>
      <c r="N31" s="62"/>
      <c r="O31" s="96"/>
      <c r="P31" s="61"/>
      <c r="Q31" s="96"/>
    </row>
    <row r="32" spans="1:1024 1026:5117 5122:6143 6148:7167 7169:8191 8193:10239 10241:14332 14337:15358 15363:16372" x14ac:dyDescent="0.25">
      <c r="A32" s="5">
        <v>2010</v>
      </c>
      <c r="B32" s="5" t="s">
        <v>101</v>
      </c>
      <c r="C32" s="74">
        <v>389874</v>
      </c>
      <c r="D32" s="81">
        <v>141466</v>
      </c>
      <c r="E32" s="81">
        <v>61763</v>
      </c>
      <c r="F32" s="81">
        <v>81272</v>
      </c>
      <c r="G32" s="81">
        <v>87733</v>
      </c>
      <c r="H32" s="72" t="s">
        <v>117</v>
      </c>
      <c r="I32" s="74">
        <f>SUM(D32:H32)</f>
        <v>372234</v>
      </c>
      <c r="J32" s="81">
        <v>11756</v>
      </c>
      <c r="K32" s="72" t="s">
        <v>117</v>
      </c>
      <c r="L32" s="72" t="s">
        <v>117</v>
      </c>
      <c r="M32" s="74">
        <v>11756</v>
      </c>
      <c r="N32" s="72" t="s">
        <v>117</v>
      </c>
      <c r="O32" s="91">
        <f>SUM(C32,I32,M32,N32)</f>
        <v>773864</v>
      </c>
      <c r="P32" s="81">
        <v>35836</v>
      </c>
      <c r="Q32" s="91">
        <f>SUM(O32:P32)</f>
        <v>809700</v>
      </c>
      <c r="T32" s="50" t="e">
        <f>SUM(C32)+SUM(D32:H32)+SUM(#REF!)+SUM(J32:L32)+N32+P32</f>
        <v>#REF!</v>
      </c>
      <c r="U32" s="50" t="e">
        <f t="shared" ref="U32:U49" si="7">Q32-T32</f>
        <v>#REF!</v>
      </c>
      <c r="W32" s="50" t="e">
        <f>C32+I32+#REF!+M32+N32+P32</f>
        <v>#REF!</v>
      </c>
      <c r="X32" s="50" t="e">
        <f t="shared" ref="X32:X49" si="8">Q32-W32</f>
        <v>#REF!</v>
      </c>
    </row>
    <row r="33" spans="1:24" x14ac:dyDescent="0.25">
      <c r="A33" s="5">
        <v>2010</v>
      </c>
      <c r="B33" s="5" t="s">
        <v>102</v>
      </c>
      <c r="C33" s="74">
        <v>38563</v>
      </c>
      <c r="D33" s="81">
        <v>496</v>
      </c>
      <c r="E33" s="81">
        <v>156</v>
      </c>
      <c r="F33" s="81">
        <v>6135</v>
      </c>
      <c r="G33" s="81">
        <v>1105</v>
      </c>
      <c r="H33" s="81">
        <v>23499</v>
      </c>
      <c r="I33" s="74">
        <f>SUM(D33:H33)</f>
        <v>31391</v>
      </c>
      <c r="J33" s="81">
        <v>51</v>
      </c>
      <c r="K33" s="72" t="s">
        <v>117</v>
      </c>
      <c r="L33" s="72" t="s">
        <v>117</v>
      </c>
      <c r="M33" s="74">
        <v>51</v>
      </c>
      <c r="N33" s="81">
        <v>-1445</v>
      </c>
      <c r="O33" s="91">
        <f>SUM(C33,I33,M33,N33)</f>
        <v>68560</v>
      </c>
      <c r="P33" s="81">
        <v>2046</v>
      </c>
      <c r="Q33" s="91">
        <f>SUM(O33:P33)</f>
        <v>70606</v>
      </c>
      <c r="T33" s="50" t="e">
        <f>SUM(C33)+SUM(D33:H33)+SUM(#REF!)+SUM(J33:L33)+N33+P33</f>
        <v>#REF!</v>
      </c>
      <c r="U33" s="50" t="e">
        <f t="shared" si="7"/>
        <v>#REF!</v>
      </c>
      <c r="W33" s="50" t="e">
        <f>C33+I33+#REF!+M33+N33+P33</f>
        <v>#REF!</v>
      </c>
      <c r="X33" s="50" t="e">
        <f t="shared" si="8"/>
        <v>#REF!</v>
      </c>
    </row>
    <row r="34" spans="1:24" ht="12" thickBot="1" x14ac:dyDescent="0.3">
      <c r="A34" s="5">
        <v>2010</v>
      </c>
      <c r="B34" s="51" t="s">
        <v>103</v>
      </c>
      <c r="C34" s="76">
        <f>SUM(C32:C33)</f>
        <v>428437</v>
      </c>
      <c r="D34" s="82">
        <f>SUM(D32:D33)</f>
        <v>141962</v>
      </c>
      <c r="E34" s="82">
        <f t="shared" ref="E34:J34" si="9">SUM(E32:E33)</f>
        <v>61919</v>
      </c>
      <c r="F34" s="82">
        <f t="shared" si="9"/>
        <v>87407</v>
      </c>
      <c r="G34" s="82">
        <f t="shared" si="9"/>
        <v>88838</v>
      </c>
      <c r="H34" s="82">
        <f t="shared" si="9"/>
        <v>23499</v>
      </c>
      <c r="I34" s="76">
        <f>SUM(I32:I33)</f>
        <v>403625</v>
      </c>
      <c r="J34" s="82">
        <f t="shared" si="9"/>
        <v>11807</v>
      </c>
      <c r="K34" s="82">
        <f t="shared" ref="K34" si="10">SUM(K32:K33)</f>
        <v>0</v>
      </c>
      <c r="L34" s="82">
        <f t="shared" ref="L34:N34" si="11">SUM(L32:L33)</f>
        <v>0</v>
      </c>
      <c r="M34" s="76">
        <f>SUM(M32:M33)</f>
        <v>11807</v>
      </c>
      <c r="N34" s="82">
        <f t="shared" si="11"/>
        <v>-1445</v>
      </c>
      <c r="O34" s="92">
        <f>SUM(C34,I34,M34,N34)</f>
        <v>842424</v>
      </c>
      <c r="P34" s="82">
        <v>37882</v>
      </c>
      <c r="Q34" s="92">
        <f>SUM(O34:P34)</f>
        <v>880306</v>
      </c>
      <c r="T34" s="50" t="e">
        <f>SUM(C34)+SUM(D34:H34)+SUM(#REF!)+SUM(J34:L34)+N34+P34</f>
        <v>#REF!</v>
      </c>
      <c r="U34" s="50" t="e">
        <f t="shared" si="7"/>
        <v>#REF!</v>
      </c>
      <c r="W34" s="50" t="e">
        <f>C34+I34+#REF!+M34+N34+P34</f>
        <v>#REF!</v>
      </c>
      <c r="X34" s="50" t="e">
        <f t="shared" si="8"/>
        <v>#REF!</v>
      </c>
    </row>
    <row r="35" spans="1:24" x14ac:dyDescent="0.25">
      <c r="C35" s="74"/>
      <c r="D35" s="81"/>
      <c r="E35" s="81"/>
      <c r="F35" s="81"/>
      <c r="G35" s="81"/>
      <c r="H35" s="81"/>
      <c r="I35" s="74"/>
      <c r="J35" s="81"/>
      <c r="K35" s="72"/>
      <c r="L35" s="72"/>
      <c r="M35" s="74"/>
      <c r="N35" s="81"/>
      <c r="O35" s="91"/>
      <c r="P35" s="81"/>
      <c r="Q35" s="91"/>
      <c r="T35" s="50" t="e">
        <f>SUM(C35)+SUM(D35:H35)+SUM(#REF!)+SUM(J35:L35)+N35+P35</f>
        <v>#REF!</v>
      </c>
      <c r="U35" s="50" t="e">
        <f t="shared" si="7"/>
        <v>#REF!</v>
      </c>
      <c r="W35" s="50" t="e">
        <f>C35+I35+#REF!+M35+N35+P35</f>
        <v>#REF!</v>
      </c>
      <c r="X35" s="50" t="e">
        <f t="shared" si="8"/>
        <v>#REF!</v>
      </c>
    </row>
    <row r="36" spans="1:24" x14ac:dyDescent="0.25">
      <c r="A36" s="5">
        <v>2010</v>
      </c>
      <c r="B36" s="21" t="s">
        <v>104</v>
      </c>
      <c r="C36" s="80">
        <f>-(C34-C38)</f>
        <v>-100104</v>
      </c>
      <c r="D36" s="114">
        <f>-(D34-D38)</f>
        <v>-29219</v>
      </c>
      <c r="E36" s="114">
        <f t="shared" ref="E36:P36" si="12">-(E34-E38)</f>
        <v>-18082</v>
      </c>
      <c r="F36" s="114">
        <f t="shared" si="12"/>
        <v>-12664</v>
      </c>
      <c r="G36" s="114">
        <f t="shared" si="12"/>
        <v>-19335</v>
      </c>
      <c r="H36" s="114">
        <f t="shared" si="12"/>
        <v>-19716</v>
      </c>
      <c r="I36" s="80">
        <f>-(I34-I38)</f>
        <v>-99016</v>
      </c>
      <c r="J36" s="114">
        <f t="shared" si="12"/>
        <v>-6954</v>
      </c>
      <c r="K36" s="114">
        <f t="shared" si="12"/>
        <v>0</v>
      </c>
      <c r="L36" s="114">
        <f t="shared" si="12"/>
        <v>-4373</v>
      </c>
      <c r="M36" s="80">
        <f>-(M34-M38)</f>
        <v>-11327</v>
      </c>
      <c r="N36" s="114">
        <f t="shared" si="12"/>
        <v>-25054</v>
      </c>
      <c r="O36" s="93">
        <f>SUM(C36,I36,M36,N36)</f>
        <v>-235501</v>
      </c>
      <c r="P36" s="114">
        <f t="shared" si="12"/>
        <v>-9454</v>
      </c>
      <c r="Q36" s="93">
        <f>SUM(O36:P36)</f>
        <v>-244955</v>
      </c>
      <c r="T36" s="50"/>
      <c r="U36" s="50"/>
      <c r="W36" s="50"/>
      <c r="X36" s="50"/>
    </row>
    <row r="37" spans="1:24" x14ac:dyDescent="0.25">
      <c r="C37" s="74"/>
      <c r="D37" s="81"/>
      <c r="E37" s="81"/>
      <c r="F37" s="81"/>
      <c r="G37" s="81"/>
      <c r="H37" s="81"/>
      <c r="I37" s="74"/>
      <c r="J37" s="81"/>
      <c r="K37" s="72"/>
      <c r="L37" s="72"/>
      <c r="M37" s="74"/>
      <c r="N37" s="81"/>
      <c r="O37" s="91"/>
      <c r="P37" s="81"/>
      <c r="Q37" s="91"/>
      <c r="T37" s="50"/>
      <c r="U37" s="50"/>
      <c r="W37" s="50"/>
      <c r="X37" s="50"/>
    </row>
    <row r="38" spans="1:24" x14ac:dyDescent="0.25">
      <c r="A38" s="5">
        <v>2010</v>
      </c>
      <c r="B38" s="5" t="s">
        <v>105</v>
      </c>
      <c r="C38" s="74">
        <f t="shared" ref="C38:M38" si="13">C41</f>
        <v>328333</v>
      </c>
      <c r="D38" s="81">
        <f t="shared" si="13"/>
        <v>112743</v>
      </c>
      <c r="E38" s="81">
        <f t="shared" si="13"/>
        <v>43837</v>
      </c>
      <c r="F38" s="81">
        <f t="shared" si="13"/>
        <v>74743</v>
      </c>
      <c r="G38" s="81">
        <f t="shared" si="13"/>
        <v>69503</v>
      </c>
      <c r="H38" s="81">
        <f t="shared" si="13"/>
        <v>3783</v>
      </c>
      <c r="I38" s="74">
        <f t="shared" si="13"/>
        <v>304609</v>
      </c>
      <c r="J38" s="81">
        <f t="shared" si="13"/>
        <v>4853</v>
      </c>
      <c r="K38" s="81">
        <f t="shared" si="13"/>
        <v>0</v>
      </c>
      <c r="L38" s="81">
        <f t="shared" si="13"/>
        <v>-4373</v>
      </c>
      <c r="M38" s="74">
        <f t="shared" si="13"/>
        <v>480</v>
      </c>
      <c r="N38" s="81">
        <v>-26499</v>
      </c>
      <c r="O38" s="91">
        <f>SUM(C38,I38,M38,N38)</f>
        <v>606923</v>
      </c>
      <c r="P38" s="81">
        <v>28428</v>
      </c>
      <c r="Q38" s="91">
        <f>SUM(O38:P38)</f>
        <v>635351</v>
      </c>
      <c r="T38" s="50" t="e">
        <f>SUM(C38)+SUM(D38:H38)+SUM(#REF!)+SUM(J38:L38)+N38+P38</f>
        <v>#REF!</v>
      </c>
      <c r="U38" s="50" t="e">
        <f t="shared" si="7"/>
        <v>#REF!</v>
      </c>
      <c r="W38" s="50" t="e">
        <f>C38+I38+#REF!+M38+N38+P38</f>
        <v>#REF!</v>
      </c>
      <c r="X38" s="50" t="e">
        <f t="shared" si="8"/>
        <v>#REF!</v>
      </c>
    </row>
    <row r="39" spans="1:24" x14ac:dyDescent="0.25">
      <c r="C39" s="74"/>
      <c r="D39" s="81"/>
      <c r="E39" s="81"/>
      <c r="F39" s="81"/>
      <c r="G39" s="81"/>
      <c r="H39" s="81"/>
      <c r="I39" s="74"/>
      <c r="J39" s="81"/>
      <c r="K39" s="72"/>
      <c r="L39" s="81"/>
      <c r="M39" s="74"/>
      <c r="N39" s="81"/>
      <c r="O39" s="91"/>
      <c r="P39" s="81"/>
      <c r="Q39" s="91"/>
      <c r="T39" s="50" t="e">
        <f>SUM(C39)+SUM(D39:H39)+SUM(#REF!)+SUM(J39:L39)+N39+P39</f>
        <v>#REF!</v>
      </c>
      <c r="U39" s="50" t="e">
        <f t="shared" si="7"/>
        <v>#REF!</v>
      </c>
      <c r="W39" s="50" t="e">
        <f>C39+I39+#REF!+M39+N39+P39</f>
        <v>#REF!</v>
      </c>
      <c r="X39" s="50" t="e">
        <f t="shared" si="8"/>
        <v>#REF!</v>
      </c>
    </row>
    <row r="40" spans="1:24" x14ac:dyDescent="0.25">
      <c r="A40" s="5">
        <v>2010</v>
      </c>
      <c r="B40" s="5" t="s">
        <v>106</v>
      </c>
      <c r="C40" s="74">
        <v>0</v>
      </c>
      <c r="D40" s="81">
        <v>0</v>
      </c>
      <c r="E40" s="81">
        <v>0</v>
      </c>
      <c r="F40" s="81">
        <v>0</v>
      </c>
      <c r="G40" s="81">
        <v>0</v>
      </c>
      <c r="H40" s="81">
        <v>0</v>
      </c>
      <c r="I40" s="74">
        <f>SUM(D40:H40)</f>
        <v>0</v>
      </c>
      <c r="J40" s="81">
        <v>0</v>
      </c>
      <c r="K40" s="81">
        <v>0</v>
      </c>
      <c r="L40" s="81">
        <v>0</v>
      </c>
      <c r="M40" s="74">
        <f>SUM(J40:L40)</f>
        <v>0</v>
      </c>
      <c r="N40" s="81">
        <v>-5409</v>
      </c>
      <c r="O40" s="91">
        <f>SUM(C40,I40,M40,N40)</f>
        <v>-5409</v>
      </c>
      <c r="P40" s="81">
        <v>0</v>
      </c>
      <c r="Q40" s="91">
        <f>SUM(O40:P40)</f>
        <v>-5409</v>
      </c>
      <c r="T40" s="50" t="e">
        <f>SUM(C40)+SUM(D40:H40)+SUM(#REF!)+SUM(J40:L40)+N40+P40</f>
        <v>#REF!</v>
      </c>
      <c r="U40" s="50" t="e">
        <f t="shared" si="7"/>
        <v>#REF!</v>
      </c>
      <c r="W40" s="50" t="e">
        <f>C40+I40+#REF!+M40+N40+P40</f>
        <v>#REF!</v>
      </c>
      <c r="X40" s="50" t="e">
        <f t="shared" si="8"/>
        <v>#REF!</v>
      </c>
    </row>
    <row r="41" spans="1:24" ht="12" thickBot="1" x14ac:dyDescent="0.3">
      <c r="A41" s="5">
        <v>2010</v>
      </c>
      <c r="B41" s="51" t="s">
        <v>107</v>
      </c>
      <c r="C41" s="76">
        <v>328333</v>
      </c>
      <c r="D41" s="82">
        <v>112743</v>
      </c>
      <c r="E41" s="82">
        <v>43837</v>
      </c>
      <c r="F41" s="82">
        <v>74743</v>
      </c>
      <c r="G41" s="82">
        <v>69503</v>
      </c>
      <c r="H41" s="82">
        <v>3783</v>
      </c>
      <c r="I41" s="76">
        <f>SUM(D41:H41)</f>
        <v>304609</v>
      </c>
      <c r="J41" s="82">
        <v>4853</v>
      </c>
      <c r="K41" s="82">
        <v>0</v>
      </c>
      <c r="L41" s="82">
        <v>-4373</v>
      </c>
      <c r="M41" s="76">
        <v>480</v>
      </c>
      <c r="N41" s="82">
        <v>-31908</v>
      </c>
      <c r="O41" s="92">
        <f>SUM(C41,I41,M41,N41)</f>
        <v>601514</v>
      </c>
      <c r="P41" s="82">
        <v>28428</v>
      </c>
      <c r="Q41" s="92">
        <f>SUM(O41:P41)</f>
        <v>629942</v>
      </c>
      <c r="T41" s="50" t="e">
        <f>SUM(C41)+SUM(D41:H41)+SUM(#REF!)+SUM(J41:L41)+N41+P41</f>
        <v>#REF!</v>
      </c>
      <c r="U41" s="50" t="e">
        <f t="shared" si="7"/>
        <v>#REF!</v>
      </c>
      <c r="W41" s="50" t="e">
        <f>C41+I41+#REF!+M41+N41+P41</f>
        <v>#REF!</v>
      </c>
      <c r="X41" s="50" t="e">
        <f t="shared" si="8"/>
        <v>#REF!</v>
      </c>
    </row>
    <row r="42" spans="1:24" x14ac:dyDescent="0.25">
      <c r="C42" s="74"/>
      <c r="D42" s="81"/>
      <c r="E42" s="81"/>
      <c r="F42" s="81"/>
      <c r="G42" s="81"/>
      <c r="H42" s="81"/>
      <c r="I42" s="74"/>
      <c r="J42" s="81"/>
      <c r="K42" s="72"/>
      <c r="L42" s="81"/>
      <c r="M42" s="74"/>
      <c r="N42" s="81"/>
      <c r="O42" s="91"/>
      <c r="P42" s="81"/>
      <c r="Q42" s="91"/>
      <c r="T42" s="50" t="e">
        <f>SUM(C42)+SUM(D42:H42)+SUM(#REF!)+SUM(J42:L42)+N42+P42</f>
        <v>#REF!</v>
      </c>
      <c r="U42" s="50" t="e">
        <f t="shared" si="7"/>
        <v>#REF!</v>
      </c>
      <c r="W42" s="50" t="e">
        <f>C42+I42+#REF!+M42+N42+P42</f>
        <v>#REF!</v>
      </c>
      <c r="X42" s="50" t="e">
        <f t="shared" si="8"/>
        <v>#REF!</v>
      </c>
    </row>
    <row r="43" spans="1:24" x14ac:dyDescent="0.25">
      <c r="A43" s="5">
        <v>2010</v>
      </c>
      <c r="B43" s="5" t="s">
        <v>108</v>
      </c>
      <c r="C43" s="74">
        <v>2753</v>
      </c>
      <c r="D43" s="81">
        <v>38973</v>
      </c>
      <c r="E43" s="81">
        <v>116451</v>
      </c>
      <c r="F43" s="81" t="s">
        <v>117</v>
      </c>
      <c r="G43" s="81" t="s">
        <v>117</v>
      </c>
      <c r="H43" s="81">
        <v>749</v>
      </c>
      <c r="I43" s="74">
        <f>SUM(D43:H43)</f>
        <v>156173</v>
      </c>
      <c r="J43" s="81">
        <v>87</v>
      </c>
      <c r="K43" s="81">
        <v>3513</v>
      </c>
      <c r="L43" s="81" t="s">
        <v>117</v>
      </c>
      <c r="M43" s="74">
        <v>3600</v>
      </c>
      <c r="N43" s="81">
        <v>82245</v>
      </c>
      <c r="O43" s="91">
        <f>SUM(C43,I43,M43,N43)</f>
        <v>244771</v>
      </c>
      <c r="P43" s="81">
        <v>368</v>
      </c>
      <c r="Q43" s="91">
        <f>SUM(O43:P43)</f>
        <v>245139</v>
      </c>
      <c r="T43" s="50" t="e">
        <f>SUM(C43)+SUM(D43:H43)+SUM(#REF!)+SUM(J43:L43)+N43+P43</f>
        <v>#REF!</v>
      </c>
      <c r="U43" s="50" t="e">
        <f t="shared" si="7"/>
        <v>#REF!</v>
      </c>
      <c r="W43" s="50" t="e">
        <f>C43+I43+#REF!+M43+N43+P43</f>
        <v>#REF!</v>
      </c>
      <c r="X43" s="50" t="e">
        <f t="shared" si="8"/>
        <v>#REF!</v>
      </c>
    </row>
    <row r="44" spans="1:24" x14ac:dyDescent="0.25">
      <c r="A44" s="5">
        <v>2010</v>
      </c>
      <c r="B44" s="5" t="s">
        <v>109</v>
      </c>
      <c r="C44" s="74">
        <v>-75689</v>
      </c>
      <c r="D44" s="81">
        <v>-67608</v>
      </c>
      <c r="E44" s="81">
        <v>-122696</v>
      </c>
      <c r="F44" s="81">
        <v>-17091</v>
      </c>
      <c r="G44" s="81">
        <v>-117159</v>
      </c>
      <c r="H44" s="81" t="s">
        <v>117</v>
      </c>
      <c r="I44" s="74">
        <f>SUM(D44:H44)</f>
        <v>-324554</v>
      </c>
      <c r="J44" s="81">
        <v>-20492</v>
      </c>
      <c r="K44" s="72" t="s">
        <v>117</v>
      </c>
      <c r="L44" s="81" t="s">
        <v>117</v>
      </c>
      <c r="M44" s="74">
        <v>-20492</v>
      </c>
      <c r="N44" s="81">
        <v>-146517</v>
      </c>
      <c r="O44" s="91">
        <f>SUM(C44,I44,M44,N44)</f>
        <v>-567252</v>
      </c>
      <c r="P44" s="81">
        <v>-1842</v>
      </c>
      <c r="Q44" s="91">
        <f>SUM(O44:P44)</f>
        <v>-569094</v>
      </c>
      <c r="T44" s="50" t="e">
        <f>SUM(C44)+SUM(D44:H44)+SUM(#REF!)+SUM(J44:L44)+N44+P44</f>
        <v>#REF!</v>
      </c>
      <c r="U44" s="50" t="e">
        <f t="shared" si="7"/>
        <v>#REF!</v>
      </c>
      <c r="W44" s="50" t="e">
        <f>C44+I44+#REF!+M44+N44+P44</f>
        <v>#REF!</v>
      </c>
      <c r="X44" s="50" t="e">
        <f t="shared" si="8"/>
        <v>#REF!</v>
      </c>
    </row>
    <row r="45" spans="1:24" x14ac:dyDescent="0.25">
      <c r="A45" s="5">
        <v>2010</v>
      </c>
      <c r="B45" s="52" t="s">
        <v>110</v>
      </c>
      <c r="C45" s="74">
        <v>-158330</v>
      </c>
      <c r="D45" s="81">
        <v>-64420</v>
      </c>
      <c r="E45" s="81">
        <v>-38980</v>
      </c>
      <c r="F45" s="81">
        <v>-44423</v>
      </c>
      <c r="G45" s="81">
        <v>-34035</v>
      </c>
      <c r="H45" s="81">
        <v>-2257</v>
      </c>
      <c r="I45" s="74">
        <f>SUM(D45:H45)</f>
        <v>-184115</v>
      </c>
      <c r="J45" s="81">
        <v>-8478</v>
      </c>
      <c r="K45" s="72" t="s">
        <v>117</v>
      </c>
      <c r="L45" s="81" t="s">
        <v>117</v>
      </c>
      <c r="M45" s="74">
        <v>-8478</v>
      </c>
      <c r="N45" s="81">
        <v>11599</v>
      </c>
      <c r="O45" s="91">
        <f>SUM(C45,I45,M45,N45)</f>
        <v>-339324</v>
      </c>
      <c r="P45" s="81">
        <v>-20112</v>
      </c>
      <c r="Q45" s="91">
        <f>SUM(O45:P45)</f>
        <v>-359436</v>
      </c>
      <c r="T45" s="50" t="e">
        <f>SUM(C45)+SUM(D45:H45)+SUM(#REF!)+SUM(J45:L45)+N45+P45</f>
        <v>#REF!</v>
      </c>
      <c r="U45" s="50" t="e">
        <f t="shared" si="7"/>
        <v>#REF!</v>
      </c>
      <c r="W45" s="50" t="e">
        <f>C45+I45+#REF!+M45+N45+P45</f>
        <v>#REF!</v>
      </c>
      <c r="X45" s="50" t="e">
        <f t="shared" si="8"/>
        <v>#REF!</v>
      </c>
    </row>
    <row r="46" spans="1:24" ht="12" thickBot="1" x14ac:dyDescent="0.3">
      <c r="A46" s="5">
        <v>2010</v>
      </c>
      <c r="B46" s="51" t="s">
        <v>112</v>
      </c>
      <c r="C46" s="76">
        <f t="shared" ref="C46:N46" si="14">C41+SUM(C43:C45)</f>
        <v>97067</v>
      </c>
      <c r="D46" s="82">
        <f t="shared" si="14"/>
        <v>19688</v>
      </c>
      <c r="E46" s="82">
        <f t="shared" si="14"/>
        <v>-1388</v>
      </c>
      <c r="F46" s="82">
        <f t="shared" si="14"/>
        <v>13229</v>
      </c>
      <c r="G46" s="82">
        <f t="shared" si="14"/>
        <v>-81691</v>
      </c>
      <c r="H46" s="82">
        <f t="shared" si="14"/>
        <v>2275</v>
      </c>
      <c r="I46" s="76">
        <f t="shared" si="14"/>
        <v>-47887</v>
      </c>
      <c r="J46" s="82">
        <f t="shared" si="14"/>
        <v>-24030</v>
      </c>
      <c r="K46" s="82">
        <f t="shared" si="14"/>
        <v>3513</v>
      </c>
      <c r="L46" s="82">
        <f t="shared" si="14"/>
        <v>-4373</v>
      </c>
      <c r="M46" s="76">
        <f t="shared" si="14"/>
        <v>-24890</v>
      </c>
      <c r="N46" s="82">
        <f t="shared" si="14"/>
        <v>-84581</v>
      </c>
      <c r="O46" s="92">
        <f>SUM(C46,I46,M46,N46)</f>
        <v>-60291</v>
      </c>
      <c r="P46" s="82">
        <v>6842</v>
      </c>
      <c r="Q46" s="92">
        <f>SUM(O46:P46)</f>
        <v>-53449</v>
      </c>
      <c r="T46" s="50" t="e">
        <f>SUM(C46)+SUM(D46:H46)+SUM(#REF!)+SUM(J46:L46)+N46+P46</f>
        <v>#REF!</v>
      </c>
      <c r="U46" s="50" t="e">
        <f t="shared" si="7"/>
        <v>#REF!</v>
      </c>
      <c r="W46" s="50" t="e">
        <f>C46+I46+#REF!+M46+N46+P46</f>
        <v>#REF!</v>
      </c>
      <c r="X46" s="50" t="e">
        <f t="shared" si="8"/>
        <v>#REF!</v>
      </c>
    </row>
    <row r="47" spans="1:24" x14ac:dyDescent="0.25">
      <c r="C47" s="74"/>
      <c r="D47" s="81"/>
      <c r="E47" s="81"/>
      <c r="F47" s="81"/>
      <c r="G47" s="81"/>
      <c r="H47" s="81"/>
      <c r="I47" s="74"/>
      <c r="J47" s="81"/>
      <c r="K47" s="81"/>
      <c r="L47" s="81"/>
      <c r="M47" s="74"/>
      <c r="N47" s="81"/>
      <c r="O47" s="91"/>
      <c r="P47" s="81"/>
      <c r="Q47" s="91"/>
      <c r="T47" s="50" t="e">
        <f>SUM(C47)+SUM(D47:H47)+SUM(#REF!)+SUM(J47:L47)+N47+P47</f>
        <v>#REF!</v>
      </c>
      <c r="U47" s="50" t="e">
        <f t="shared" si="7"/>
        <v>#REF!</v>
      </c>
      <c r="W47" s="50" t="e">
        <f>C47+I47+#REF!+M47+N47+P47</f>
        <v>#REF!</v>
      </c>
      <c r="X47" s="50" t="e">
        <f t="shared" si="8"/>
        <v>#REF!</v>
      </c>
    </row>
    <row r="48" spans="1:24" x14ac:dyDescent="0.25">
      <c r="A48" s="5">
        <v>2010</v>
      </c>
      <c r="B48" s="53" t="s">
        <v>113</v>
      </c>
      <c r="C48" s="78">
        <v>1152</v>
      </c>
      <c r="D48" s="129">
        <v>5296</v>
      </c>
      <c r="E48" s="129">
        <v>-16756</v>
      </c>
      <c r="F48" s="129">
        <v>-15938</v>
      </c>
      <c r="G48" s="129">
        <v>33070</v>
      </c>
      <c r="H48" s="129">
        <v>-685</v>
      </c>
      <c r="I48" s="78">
        <f>SUM(D48:H48)</f>
        <v>4987</v>
      </c>
      <c r="J48" s="129">
        <v>8330</v>
      </c>
      <c r="K48" s="129" t="s">
        <v>117</v>
      </c>
      <c r="L48" s="129">
        <v>-1280</v>
      </c>
      <c r="M48" s="78">
        <v>7050</v>
      </c>
      <c r="N48" s="129">
        <v>56447</v>
      </c>
      <c r="O48" s="94">
        <f>SUM(C48,I48,M48,N48)</f>
        <v>69636</v>
      </c>
      <c r="P48" s="129">
        <v>-2955</v>
      </c>
      <c r="Q48" s="94">
        <f>SUM(O48:P48)</f>
        <v>66681</v>
      </c>
      <c r="T48" s="50" t="e">
        <f>SUM(C48)+SUM(D48:H48)+SUM(#REF!)+SUM(J48:L48)+N48+P48</f>
        <v>#REF!</v>
      </c>
      <c r="U48" s="50" t="e">
        <f t="shared" si="7"/>
        <v>#REF!</v>
      </c>
      <c r="W48" s="50" t="e">
        <f>C48+I48+#REF!+M48+N48+P48</f>
        <v>#REF!</v>
      </c>
      <c r="X48" s="50" t="e">
        <f t="shared" si="8"/>
        <v>#REF!</v>
      </c>
    </row>
    <row r="49" spans="1:24" ht="12" thickBot="1" x14ac:dyDescent="0.3">
      <c r="A49" s="5">
        <v>2010</v>
      </c>
      <c r="B49" s="54" t="s">
        <v>114</v>
      </c>
      <c r="C49" s="76">
        <f t="shared" ref="C49:N49" si="15">SUM(C46,C48)</f>
        <v>98219</v>
      </c>
      <c r="D49" s="82">
        <f t="shared" si="15"/>
        <v>24984</v>
      </c>
      <c r="E49" s="82">
        <f t="shared" si="15"/>
        <v>-18144</v>
      </c>
      <c r="F49" s="82">
        <f t="shared" si="15"/>
        <v>-2709</v>
      </c>
      <c r="G49" s="82">
        <f t="shared" si="15"/>
        <v>-48621</v>
      </c>
      <c r="H49" s="82">
        <f t="shared" si="15"/>
        <v>1590</v>
      </c>
      <c r="I49" s="76">
        <f t="shared" si="15"/>
        <v>-42900</v>
      </c>
      <c r="J49" s="82">
        <f t="shared" si="15"/>
        <v>-15700</v>
      </c>
      <c r="K49" s="82">
        <f t="shared" si="15"/>
        <v>3513</v>
      </c>
      <c r="L49" s="82">
        <f t="shared" si="15"/>
        <v>-5653</v>
      </c>
      <c r="M49" s="76">
        <f t="shared" si="15"/>
        <v>-17840</v>
      </c>
      <c r="N49" s="82">
        <f t="shared" si="15"/>
        <v>-28134</v>
      </c>
      <c r="O49" s="92">
        <f>SUM(C49,I49,M49,N49)</f>
        <v>9345</v>
      </c>
      <c r="P49" s="82">
        <f>SUM(P46,P48)</f>
        <v>3887</v>
      </c>
      <c r="Q49" s="92">
        <f>SUM(O49:P49)</f>
        <v>13232</v>
      </c>
      <c r="T49" s="50" t="e">
        <f>SUM(C49)+SUM(D49:H49)+SUM(#REF!)+SUM(J49:L49)+N49+P49</f>
        <v>#REF!</v>
      </c>
      <c r="U49" s="50" t="e">
        <f t="shared" si="7"/>
        <v>#REF!</v>
      </c>
      <c r="W49" s="50" t="e">
        <f>C49+I49+#REF!+M49+N49+P49</f>
        <v>#REF!</v>
      </c>
      <c r="X49" s="50" t="e">
        <f t="shared" si="8"/>
        <v>#REF!</v>
      </c>
    </row>
    <row r="50" spans="1:24" x14ac:dyDescent="0.25">
      <c r="A50" s="5">
        <v>2010</v>
      </c>
      <c r="B50" s="55" t="s">
        <v>115</v>
      </c>
      <c r="C50" s="130">
        <f>C38/C32</f>
        <v>0.84215156691649096</v>
      </c>
      <c r="D50" s="68"/>
      <c r="E50" s="68"/>
      <c r="F50" s="68"/>
      <c r="G50" s="68"/>
      <c r="H50" s="68"/>
      <c r="I50" s="130">
        <f>I38/I32</f>
        <v>0.81832664399275723</v>
      </c>
      <c r="J50" s="69"/>
      <c r="K50" s="68"/>
      <c r="L50" s="69"/>
      <c r="M50" s="130">
        <f>M38/M32</f>
        <v>4.0830214358625383E-2</v>
      </c>
      <c r="N50" s="69"/>
      <c r="O50" s="68"/>
      <c r="P50" s="69"/>
      <c r="Q50" s="69"/>
      <c r="T50" s="50"/>
      <c r="U50" s="50"/>
      <c r="W50" s="50"/>
      <c r="X50" s="50"/>
    </row>
    <row r="51" spans="1:24" x14ac:dyDescent="0.25">
      <c r="A51" s="5">
        <v>2010</v>
      </c>
      <c r="B51" s="55" t="s">
        <v>116</v>
      </c>
      <c r="C51" s="68"/>
      <c r="D51" s="68"/>
      <c r="E51" s="68"/>
      <c r="F51" s="68"/>
      <c r="G51" s="68"/>
      <c r="H51" s="68"/>
      <c r="I51" s="68"/>
      <c r="J51" s="68"/>
      <c r="K51" s="68"/>
      <c r="L51" s="68"/>
      <c r="M51" s="68"/>
      <c r="N51" s="68"/>
      <c r="O51" s="68"/>
      <c r="P51" s="68"/>
      <c r="Q51" s="135">
        <f>Q38/Q34</f>
        <v>0.721738804461176</v>
      </c>
      <c r="T51" s="50"/>
      <c r="U51" s="50"/>
      <c r="W51" s="50"/>
      <c r="X51" s="50"/>
    </row>
    <row r="52" spans="1:24" x14ac:dyDescent="0.25">
      <c r="J52" s="66"/>
      <c r="K52" s="66"/>
      <c r="L52" s="66"/>
      <c r="M52" s="62"/>
      <c r="N52" s="62"/>
      <c r="O52" s="97"/>
      <c r="P52" s="62"/>
      <c r="Q52" s="97"/>
    </row>
    <row r="53" spans="1:24" x14ac:dyDescent="0.25">
      <c r="J53" s="66"/>
      <c r="K53" s="66"/>
      <c r="L53" s="66"/>
      <c r="M53" s="62"/>
      <c r="N53" s="62"/>
      <c r="O53" s="97"/>
      <c r="P53" s="62"/>
      <c r="Q53" s="97"/>
    </row>
  </sheetData>
  <mergeCells count="2">
    <mergeCell ref="D3:H3"/>
    <mergeCell ref="J3:L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pane xSplit="1" ySplit="4" topLeftCell="B5" activePane="bottomRight" state="frozen"/>
      <selection activeCell="B47" sqref="B47"/>
      <selection pane="topRight" activeCell="B47" sqref="B47"/>
      <selection pane="bottomLeft" activeCell="B47" sqref="B47"/>
      <selection pane="bottomRight" activeCell="F28" sqref="F28"/>
    </sheetView>
  </sheetViews>
  <sheetFormatPr defaultColWidth="9.1796875" defaultRowHeight="11.5" x14ac:dyDescent="0.25"/>
  <cols>
    <col min="1" max="1" width="24" style="5" customWidth="1"/>
    <col min="2" max="9" width="9.1796875" style="5" customWidth="1"/>
    <col min="10" max="16384" width="9.1796875" style="5"/>
  </cols>
  <sheetData>
    <row r="1" spans="1:9" x14ac:dyDescent="0.25">
      <c r="A1" s="2" t="s">
        <v>0</v>
      </c>
      <c r="B1" s="21"/>
      <c r="C1" s="21"/>
      <c r="D1" s="21"/>
      <c r="E1" s="21"/>
      <c r="F1" s="21"/>
      <c r="G1" s="21"/>
      <c r="H1" s="21"/>
      <c r="I1" s="21"/>
    </row>
    <row r="2" spans="1:9" ht="13.5" customHeight="1" x14ac:dyDescent="0.25">
      <c r="A2" s="36" t="s">
        <v>129</v>
      </c>
      <c r="B2" s="149"/>
      <c r="C2" s="149"/>
      <c r="D2" s="149"/>
      <c r="E2" s="149"/>
      <c r="F2" s="21"/>
      <c r="G2" s="21"/>
      <c r="H2" s="21"/>
      <c r="I2" s="21"/>
    </row>
    <row r="3" spans="1:9" x14ac:dyDescent="0.25">
      <c r="A3" s="101" t="s">
        <v>118</v>
      </c>
      <c r="B3" s="138">
        <v>39994</v>
      </c>
      <c r="C3" s="102">
        <v>39994</v>
      </c>
      <c r="D3" s="102">
        <v>39994</v>
      </c>
      <c r="E3" s="103">
        <v>39994</v>
      </c>
      <c r="F3" s="138">
        <v>40359</v>
      </c>
      <c r="G3" s="102">
        <v>40359</v>
      </c>
      <c r="H3" s="102">
        <v>40359</v>
      </c>
      <c r="I3" s="103">
        <v>40359</v>
      </c>
    </row>
    <row r="4" spans="1:9" x14ac:dyDescent="0.25">
      <c r="A4" s="104" t="s">
        <v>16</v>
      </c>
      <c r="B4" s="139" t="s">
        <v>119</v>
      </c>
      <c r="C4" s="105" t="s">
        <v>120</v>
      </c>
      <c r="D4" s="105" t="s">
        <v>121</v>
      </c>
      <c r="E4" s="106" t="s">
        <v>122</v>
      </c>
      <c r="F4" s="139" t="s">
        <v>119</v>
      </c>
      <c r="G4" s="105" t="s">
        <v>120</v>
      </c>
      <c r="H4" s="105" t="s">
        <v>121</v>
      </c>
      <c r="I4" s="106" t="s">
        <v>122</v>
      </c>
    </row>
    <row r="5" spans="1:9" x14ac:dyDescent="0.25">
      <c r="A5" s="107" t="s">
        <v>123</v>
      </c>
      <c r="B5" s="140"/>
      <c r="C5" s="108"/>
      <c r="D5" s="108"/>
      <c r="E5" s="109"/>
      <c r="F5" s="140"/>
      <c r="G5" s="108"/>
      <c r="H5" s="108"/>
      <c r="I5" s="109"/>
    </row>
    <row r="6" spans="1:9" s="56" customFormat="1" x14ac:dyDescent="0.25">
      <c r="A6" s="115" t="s">
        <v>85</v>
      </c>
      <c r="B6" s="140">
        <v>666276</v>
      </c>
      <c r="C6" s="108">
        <v>667703</v>
      </c>
      <c r="D6" s="108">
        <v>649865</v>
      </c>
      <c r="E6" s="109">
        <v>657855</v>
      </c>
      <c r="F6" s="140">
        <v>675113</v>
      </c>
      <c r="G6" s="108">
        <v>670696</v>
      </c>
      <c r="H6" s="108">
        <v>691452</v>
      </c>
      <c r="I6" s="109">
        <v>710483</v>
      </c>
    </row>
    <row r="7" spans="1:9" s="56" customFormat="1" x14ac:dyDescent="0.25">
      <c r="A7" s="116" t="s">
        <v>124</v>
      </c>
      <c r="B7" s="144"/>
      <c r="C7" s="110"/>
      <c r="D7" s="110"/>
      <c r="E7" s="111"/>
      <c r="F7" s="144"/>
      <c r="G7" s="110"/>
      <c r="H7" s="110"/>
      <c r="I7" s="111"/>
    </row>
    <row r="8" spans="1:9" s="56" customFormat="1" x14ac:dyDescent="0.25">
      <c r="A8" s="115" t="s">
        <v>86</v>
      </c>
      <c r="B8" s="140">
        <v>92698</v>
      </c>
      <c r="C8" s="108">
        <v>94764</v>
      </c>
      <c r="D8" s="108">
        <v>92666</v>
      </c>
      <c r="E8" s="109">
        <v>93001</v>
      </c>
      <c r="F8" s="140">
        <v>94706</v>
      </c>
      <c r="G8" s="108">
        <v>96743</v>
      </c>
      <c r="H8" s="108">
        <v>94491</v>
      </c>
      <c r="I8" s="109">
        <v>94011</v>
      </c>
    </row>
    <row r="9" spans="1:9" s="56" customFormat="1" x14ac:dyDescent="0.25">
      <c r="A9" s="115" t="s">
        <v>125</v>
      </c>
      <c r="B9" s="140">
        <v>47371</v>
      </c>
      <c r="C9" s="108">
        <v>48081</v>
      </c>
      <c r="D9" s="108">
        <v>46880</v>
      </c>
      <c r="E9" s="109">
        <v>47085</v>
      </c>
      <c r="F9" s="140">
        <v>48796</v>
      </c>
      <c r="G9" s="108">
        <v>50064</v>
      </c>
      <c r="H9" s="108">
        <v>49130</v>
      </c>
      <c r="I9" s="109">
        <v>48850</v>
      </c>
    </row>
    <row r="10" spans="1:9" s="56" customFormat="1" x14ac:dyDescent="0.25">
      <c r="A10" s="115" t="s">
        <v>126</v>
      </c>
      <c r="B10" s="140">
        <v>119592</v>
      </c>
      <c r="C10" s="108">
        <v>120869</v>
      </c>
      <c r="D10" s="108">
        <v>118164</v>
      </c>
      <c r="E10" s="109">
        <v>120461</v>
      </c>
      <c r="F10" s="140">
        <v>126405</v>
      </c>
      <c r="G10" s="108">
        <v>128669</v>
      </c>
      <c r="H10" s="108">
        <v>126935</v>
      </c>
      <c r="I10" s="109">
        <v>128973</v>
      </c>
    </row>
    <row r="11" spans="1:9" s="56" customFormat="1" x14ac:dyDescent="0.25">
      <c r="A11" s="115" t="s">
        <v>88</v>
      </c>
      <c r="B11" s="140">
        <v>117569</v>
      </c>
      <c r="C11" s="108">
        <v>118281</v>
      </c>
      <c r="D11" s="108">
        <v>116911</v>
      </c>
      <c r="E11" s="109">
        <v>118071</v>
      </c>
      <c r="F11" s="140">
        <v>122179</v>
      </c>
      <c r="G11" s="108">
        <v>122928</v>
      </c>
      <c r="H11" s="108">
        <v>121278</v>
      </c>
      <c r="I11" s="109">
        <v>120435</v>
      </c>
    </row>
    <row r="12" spans="1:9" s="56" customFormat="1" x14ac:dyDescent="0.25">
      <c r="A12" s="115" t="s">
        <v>97</v>
      </c>
      <c r="B12" s="140">
        <v>112794</v>
      </c>
      <c r="C12" s="108">
        <v>112279</v>
      </c>
      <c r="D12" s="108">
        <v>110365</v>
      </c>
      <c r="E12" s="109">
        <v>112015</v>
      </c>
      <c r="F12" s="140">
        <v>115339</v>
      </c>
      <c r="G12" s="108">
        <v>115367</v>
      </c>
      <c r="H12" s="108">
        <v>107818</v>
      </c>
      <c r="I12" s="145"/>
    </row>
    <row r="13" spans="1:9" s="56" customFormat="1" x14ac:dyDescent="0.25">
      <c r="A13" s="116" t="s">
        <v>127</v>
      </c>
      <c r="B13" s="146"/>
      <c r="C13" s="141"/>
      <c r="D13" s="141"/>
      <c r="E13" s="117"/>
      <c r="F13" s="146"/>
      <c r="G13" s="141"/>
      <c r="H13" s="141"/>
      <c r="I13" s="117"/>
    </row>
    <row r="14" spans="1:9" s="56" customFormat="1" x14ac:dyDescent="0.25">
      <c r="A14" s="118" t="s">
        <v>130</v>
      </c>
      <c r="B14" s="148">
        <v>15966</v>
      </c>
      <c r="C14" s="142">
        <v>14950</v>
      </c>
      <c r="D14" s="142">
        <v>12833</v>
      </c>
      <c r="E14" s="143">
        <v>14556</v>
      </c>
      <c r="F14" s="148">
        <v>14100</v>
      </c>
      <c r="G14" s="142">
        <v>13240</v>
      </c>
      <c r="H14" s="142">
        <v>12594</v>
      </c>
      <c r="I14" s="143">
        <v>14961</v>
      </c>
    </row>
    <row r="15" spans="1:9" s="56" customFormat="1" x14ac:dyDescent="0.25"/>
    <row r="16" spans="1:9" s="56" customFormat="1" x14ac:dyDescent="0.25"/>
    <row r="17" spans="2:9" x14ac:dyDescent="0.25">
      <c r="B17" s="50"/>
      <c r="C17" s="50"/>
      <c r="D17" s="50"/>
      <c r="E17" s="50"/>
      <c r="F17" s="50"/>
      <c r="G17" s="50"/>
      <c r="H17" s="50"/>
      <c r="I17" s="50"/>
    </row>
    <row r="18" spans="2:9" x14ac:dyDescent="0.25">
      <c r="B18" s="50"/>
      <c r="C18" s="50"/>
      <c r="D18" s="50"/>
      <c r="E18" s="50"/>
      <c r="F18" s="50"/>
      <c r="G18" s="50"/>
      <c r="H18" s="50"/>
      <c r="I18" s="50"/>
    </row>
    <row r="19" spans="2:9" x14ac:dyDescent="0.25">
      <c r="B19" s="50"/>
      <c r="C19" s="50"/>
      <c r="D19" s="50"/>
      <c r="E19" s="50"/>
      <c r="F19" s="50"/>
      <c r="G19" s="50"/>
      <c r="H19" s="50"/>
      <c r="I19" s="50"/>
    </row>
    <row r="20" spans="2:9" x14ac:dyDescent="0.25">
      <c r="B20" s="50"/>
      <c r="C20" s="50"/>
      <c r="D20" s="50"/>
      <c r="E20" s="50"/>
      <c r="F20" s="50"/>
      <c r="G20" s="50"/>
      <c r="H20" s="50"/>
      <c r="I20" s="50"/>
    </row>
    <row r="21" spans="2:9" x14ac:dyDescent="0.25">
      <c r="B21" s="50"/>
      <c r="C21" s="50"/>
      <c r="D21" s="50"/>
      <c r="E21" s="50"/>
      <c r="F21" s="50"/>
      <c r="G21" s="50"/>
      <c r="H21" s="50"/>
      <c r="I21" s="50"/>
    </row>
    <row r="22" spans="2:9" x14ac:dyDescent="0.25">
      <c r="B22" s="50"/>
      <c r="C22" s="50"/>
      <c r="D22" s="50"/>
      <c r="E22" s="50"/>
      <c r="F22" s="50"/>
      <c r="G22" s="50"/>
      <c r="H22" s="50"/>
      <c r="I22" s="50"/>
    </row>
    <row r="23" spans="2:9" x14ac:dyDescent="0.25">
      <c r="B23" s="50"/>
      <c r="C23" s="50"/>
      <c r="D23" s="50"/>
      <c r="E23" s="50"/>
      <c r="F23" s="50"/>
      <c r="G23" s="50"/>
      <c r="H23" s="50"/>
      <c r="I23" s="50"/>
    </row>
    <row r="24" spans="2:9" x14ac:dyDescent="0.25">
      <c r="B24" s="50"/>
      <c r="C24" s="50"/>
      <c r="D24" s="50"/>
      <c r="E24" s="50"/>
      <c r="F24" s="50"/>
      <c r="G24" s="50"/>
      <c r="H24" s="50"/>
      <c r="I24" s="50"/>
    </row>
    <row r="25" spans="2:9" x14ac:dyDescent="0.25">
      <c r="B25" s="50"/>
      <c r="C25" s="50"/>
      <c r="D25" s="50"/>
      <c r="E25" s="50"/>
      <c r="F25" s="50"/>
      <c r="G25" s="50"/>
      <c r="H25" s="50"/>
      <c r="I25" s="50"/>
    </row>
    <row r="26" spans="2:9" x14ac:dyDescent="0.25">
      <c r="B26" s="50"/>
      <c r="C26" s="50"/>
      <c r="D26" s="50"/>
      <c r="E26" s="50"/>
      <c r="F26" s="50"/>
      <c r="G26" s="50"/>
      <c r="H26" s="50"/>
      <c r="I26" s="50"/>
    </row>
    <row r="27" spans="2:9" x14ac:dyDescent="0.25">
      <c r="B27" s="50"/>
      <c r="C27" s="50"/>
      <c r="D27" s="50"/>
      <c r="E27" s="50"/>
      <c r="F27" s="50"/>
      <c r="G27" s="50"/>
      <c r="H27" s="50"/>
      <c r="I27" s="50"/>
    </row>
    <row r="28" spans="2:9" x14ac:dyDescent="0.25">
      <c r="B28" s="50"/>
      <c r="C28" s="50"/>
      <c r="D28" s="50"/>
      <c r="E28" s="50"/>
      <c r="F28" s="50"/>
      <c r="G28" s="50"/>
      <c r="H28" s="50"/>
      <c r="I28" s="50"/>
    </row>
    <row r="29" spans="2:9" x14ac:dyDescent="0.25">
      <c r="B29" s="50"/>
      <c r="C29" s="50"/>
      <c r="D29" s="50"/>
      <c r="E29" s="50"/>
      <c r="F29" s="50"/>
      <c r="G29" s="50"/>
      <c r="H29" s="50"/>
      <c r="I29" s="50"/>
    </row>
    <row r="30" spans="2:9" x14ac:dyDescent="0.25">
      <c r="B30" s="50"/>
      <c r="C30" s="50"/>
      <c r="D30" s="50"/>
      <c r="E30" s="50"/>
      <c r="F30" s="50"/>
      <c r="G30" s="50"/>
      <c r="H30" s="50"/>
      <c r="I30" s="50"/>
    </row>
    <row r="31" spans="2:9" x14ac:dyDescent="0.25">
      <c r="B31" s="50"/>
      <c r="C31" s="50"/>
      <c r="D31" s="50"/>
      <c r="E31" s="50"/>
      <c r="F31" s="50"/>
      <c r="G31" s="50"/>
      <c r="H31" s="50"/>
      <c r="I31" s="50"/>
    </row>
    <row r="32" spans="2:9" x14ac:dyDescent="0.25">
      <c r="B32" s="50"/>
      <c r="C32" s="50"/>
      <c r="D32" s="50"/>
      <c r="E32" s="50"/>
      <c r="F32" s="50"/>
      <c r="G32" s="50"/>
      <c r="H32" s="50"/>
      <c r="I32" s="50"/>
    </row>
    <row r="33" spans="2:9" x14ac:dyDescent="0.25">
      <c r="B33" s="50"/>
      <c r="C33" s="50"/>
      <c r="D33" s="50"/>
      <c r="E33" s="50"/>
      <c r="F33" s="50"/>
      <c r="G33" s="50"/>
      <c r="H33" s="50"/>
      <c r="I33" s="50"/>
    </row>
    <row r="34" spans="2:9" x14ac:dyDescent="0.25">
      <c r="B34" s="50"/>
      <c r="C34" s="50"/>
      <c r="D34" s="50"/>
      <c r="E34" s="50"/>
      <c r="F34" s="50"/>
      <c r="G34" s="50"/>
      <c r="H34" s="50"/>
      <c r="I34" s="50"/>
    </row>
    <row r="35" spans="2:9" x14ac:dyDescent="0.25">
      <c r="B35" s="50"/>
      <c r="C35" s="50"/>
      <c r="D35" s="50"/>
      <c r="E35" s="50"/>
      <c r="F35" s="50"/>
      <c r="G35" s="50"/>
      <c r="H35" s="50"/>
      <c r="I35" s="5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Balbata, Lauren</cp:lastModifiedBy>
  <cp:lastPrinted>2016-07-11T05:36:34Z</cp:lastPrinted>
  <dcterms:created xsi:type="dcterms:W3CDTF">2015-06-22T03:35:10Z</dcterms:created>
  <dcterms:modified xsi:type="dcterms:W3CDTF">2016-10-19T22:58:33Z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